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640" windowHeight="5895" tabRatio="901" activeTab="1"/>
  </bookViews>
  <sheets>
    <sheet name="TT" sheetId="1" r:id="rId1"/>
    <sheet name="Viec 06T-2016" sheetId="2" r:id="rId2"/>
    <sheet name="Tien 06T-2016" sheetId="3" r:id="rId3"/>
    <sheet name="Viec 10-2015" sheetId="4" state="hidden" r:id="rId4"/>
    <sheet name="Tien 10-2015" sheetId="5" state="hidden" r:id="rId5"/>
    <sheet name="Khang nghi 17" sheetId="6" state="hidden" r:id="rId6"/>
    <sheet name="BC chat luong CB mau 14" sheetId="7" state="hidden" r:id="rId7"/>
    <sheet name="Co cau bien che mau 13" sheetId="8" state="hidden" r:id="rId8"/>
    <sheet name="sua  mau an tuyen khong ro 9" sheetId="9" state="hidden" r:id="rId9"/>
  </sheets>
  <externalReferences>
    <externalReference r:id="rId12"/>
    <externalReference r:id="rId13"/>
    <externalReference r:id="rId14"/>
    <externalReference r:id="rId15"/>
  </externalReferences>
  <definedNames>
    <definedName name="_xlfn.COUNTIFS" hidden="1">#NAME?</definedName>
    <definedName name="_xlfn.SUMIFS" hidden="1">#NAME?</definedName>
    <definedName name="Nguyennhan">'[2]Nguyen_nhan'!$B$3:$B$16</definedName>
    <definedName name="_xlnm.Print_Area" localSheetId="2">'Tien 06T-2016'!$A$1:$T$85</definedName>
    <definedName name="_xlnm.Print_Area" localSheetId="4">'Tien 10-2015'!$A$1:$U$88</definedName>
    <definedName name="_xlnm.Print_Area" localSheetId="1">'Viec 06T-2016'!$A$1:$S$85</definedName>
    <definedName name="_xlnm.Print_Area" localSheetId="3">'Viec 10-2015'!$A$1:$V$89</definedName>
    <definedName name="_xlnm.Print_Titles" localSheetId="2">'Tien 06T-2016'!$7:$12</definedName>
    <definedName name="_xlnm.Print_Titles" localSheetId="4">'Tien 10-2015'!$6:$12</definedName>
    <definedName name="_xlnm.Print_Titles" localSheetId="1">'Viec 06T-2016'!$7:$12</definedName>
    <definedName name="_xlnm.Print_Titles" localSheetId="3">'Viec 10-2015'!$8:$14</definedName>
    <definedName name="TCTD">#REF!</definedName>
  </definedNames>
  <calcPr fullCalcOnLoad="1"/>
</workbook>
</file>

<file path=xl/comments5.xml><?xml version="1.0" encoding="utf-8"?>
<comments xmlns="http://schemas.openxmlformats.org/spreadsheetml/2006/main">
  <authors>
    <author>Office</author>
  </authors>
  <commentList>
    <comment ref="C62" authorId="0">
      <text>
        <r>
          <rPr>
            <b/>
            <sz val="8"/>
            <rFont val="Tahoma"/>
            <family val="2"/>
          </rPr>
          <t>Office:</t>
        </r>
        <r>
          <rPr>
            <sz val="8"/>
            <rFont val="Tahoma"/>
            <family val="2"/>
          </rPr>
          <t xml:space="preserve">
 Ghi chú:
Do quá trình nhập liệu sai sót nên Phòng nghiệp vụ thuộc Cục THADS tỉnh Tây Ninh đã thay đổi số liệu danh sách tiền, việc chuyển kỳ sau năm 2013 có thay đổi do vậy báo cáo thống kê tháng 02/2013 có thay đổi số chuyển kỳ sau (về giá trị, về việc không thay đổi).
Cục THADS tỉnh Tây Ninh sẽ có báo cáo giải trình số liệu gửi về Tổng cục sớm nhất để báo cáo về Trung tâm dữ liệu, thông tin và thống kê điều chỉnh.</t>
        </r>
      </text>
    </comment>
  </commentList>
</comments>
</file>

<file path=xl/sharedStrings.xml><?xml version="1.0" encoding="utf-8"?>
<sst xmlns="http://schemas.openxmlformats.org/spreadsheetml/2006/main" count="762" uniqueCount="357">
  <si>
    <t>I</t>
  </si>
  <si>
    <t>II</t>
  </si>
  <si>
    <t xml:space="preserve">Tổng số
</t>
  </si>
  <si>
    <t>………………………………….</t>
  </si>
  <si>
    <t>Số việc</t>
  </si>
  <si>
    <t>A</t>
  </si>
  <si>
    <t>Chia ra:</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</si>
  <si>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</si>
  <si>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</si>
  <si>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</si>
  <si>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</si>
  <si>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</si>
  <si>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</si>
  <si>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</si>
  <si>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</si>
  <si>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Tổng số</t>
  </si>
  <si>
    <t>Tổng số</t>
  </si>
  <si>
    <t>Tổng số</t>
  </si>
  <si>
    <t xml:space="preserve">    NGƯỜI LẬP BIỂU</t>
  </si>
  <si>
    <t xml:space="preserve">         CỤC TRƯỞNG (CHI CỤC TRƯỞNG)</t>
  </si>
  <si>
    <t>Ghi chú:</t>
  </si>
  <si>
    <t xml:space="preserve">Ghi chú: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</si>
  <si>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</si>
  <si>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</si>
  <si>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</si>
  <si>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</si>
  <si>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</si>
  <si>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</si>
  <si>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</si>
  <si>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</si>
  <si>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</si>
  <si>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</si>
  <si>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</si>
  <si>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</si>
  <si>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</si>
  <si>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</si>
  <si>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</si>
  <si>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</si>
  <si>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</si>
  <si>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</si>
  <si>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</si>
  <si>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</si>
  <si>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</si>
  <si>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</si>
  <si>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</si>
  <si>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</si>
  <si>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</si>
  <si>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</si>
  <si>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</si>
  <si>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10</t>
  </si>
  <si>
    <t>……………………………………</t>
  </si>
  <si>
    <t>11</t>
  </si>
  <si>
    <t>12</t>
  </si>
  <si>
    <t>13</t>
  </si>
  <si>
    <t>14</t>
  </si>
  <si>
    <t>ngày 03 tháng 01 năm 2013</t>
  </si>
  <si>
    <t>STT</t>
  </si>
  <si>
    <t>15</t>
  </si>
  <si>
    <t>16</t>
  </si>
  <si>
    <t>17</t>
  </si>
  <si>
    <t>18</t>
  </si>
  <si>
    <t>19</t>
  </si>
  <si>
    <t>20</t>
  </si>
  <si>
    <t>21</t>
  </si>
  <si>
    <t>22</t>
  </si>
  <si>
    <t>23</t>
  </si>
  <si>
    <t>24</t>
  </si>
  <si>
    <t>25</t>
  </si>
  <si>
    <t>26</t>
  </si>
  <si>
    <t>27</t>
  </si>
  <si>
    <t>28</t>
  </si>
  <si>
    <t>29</t>
  </si>
  <si>
    <t>30</t>
  </si>
  <si>
    <t>Điện Biên</t>
  </si>
  <si>
    <t>Gia Lai</t>
  </si>
  <si>
    <t>Hà Giang</t>
  </si>
  <si>
    <t>Hà Nam</t>
  </si>
  <si>
    <t>Hà Nội</t>
  </si>
  <si>
    <t>Hải Dương</t>
  </si>
  <si>
    <t>Hải Phòng</t>
  </si>
  <si>
    <t>Hòa Bình</t>
  </si>
  <si>
    <t>Hưng Yên</t>
  </si>
  <si>
    <t>Lai Châu</t>
  </si>
  <si>
    <t>Lạng Sơn</t>
  </si>
  <si>
    <t>Lào Cai</t>
  </si>
  <si>
    <t>Nam Định</t>
  </si>
  <si>
    <t>Ninh Bình</t>
  </si>
  <si>
    <t>Phú Thọ</t>
  </si>
  <si>
    <t>Quảng Ninh</t>
  </si>
  <si>
    <t>Sơn La</t>
  </si>
  <si>
    <t>Thái Bình</t>
  </si>
  <si>
    <t>Thái Nguyên</t>
  </si>
  <si>
    <t>Thanh Hóa</t>
  </si>
  <si>
    <t>Tuyên Quang</t>
  </si>
  <si>
    <t>Vĩnh Phúc</t>
  </si>
  <si>
    <t>Yên Bái</t>
  </si>
  <si>
    <t xml:space="preserve"> Ngày nhận báo cáo:………………...…</t>
  </si>
  <si>
    <t>………….., ngày……tháng …. năm  ……</t>
  </si>
  <si>
    <t>( ký, họ tên)</t>
  </si>
  <si>
    <t>( ký, họ tên, đóng dấu)</t>
  </si>
  <si>
    <t>Ghi chú:</t>
  </si>
  <si>
    <t>Đơn vị gửi báo cáo………………</t>
  </si>
  <si>
    <t>Đơn vị nhận báo cáo………….…..</t>
  </si>
  <si>
    <t xml:space="preserve">Tổng số </t>
  </si>
  <si>
    <t>Biểu số: 13/TK-THA</t>
  </si>
  <si>
    <t>KẾT QUẢ THỰC HIỆN CHỈ TIÊU BIÊN CHẾ VÀ CƠ CẤU
CÔNG CHỨC CỦA CƠ QUAN THI HÀNH ÁN DÂN SỰ</t>
  </si>
  <si>
    <t>Ban hành kèm theo TT số: 01/2013/TT-BTP</t>
  </si>
  <si>
    <t xml:space="preserve">        …………tháng/năm .……………</t>
  </si>
  <si>
    <t>………...………………………….</t>
  </si>
  <si>
    <t>Đơn vị tính: Người</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</si>
  <si>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</si>
  <si>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</si>
  <si>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</si>
  <si>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</si>
  <si>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</si>
  <si>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</si>
  <si>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</si>
  <si>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</si>
  <si>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</si>
  <si>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</si>
  <si>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</si>
  <si>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</si>
  <si>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</si>
  <si>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 xml:space="preserve">Sơ cấp
</t>
  </si>
  <si>
    <t>TTr VCC</t>
  </si>
  <si>
    <t>TTrVC</t>
  </si>
  <si>
    <t xml:space="preserve">TTr viên </t>
  </si>
  <si>
    <t>Thư ký</t>
  </si>
  <si>
    <t>CV CC</t>
  </si>
  <si>
    <t>CVC</t>
  </si>
  <si>
    <t xml:space="preserve">CV
</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</si>
  <si>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</si>
  <si>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</si>
  <si>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</si>
  <si>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</si>
  <si>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</si>
  <si>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</si>
  <si>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</si>
  <si>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</si>
  <si>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Đơn vị gửi báo cáo……......…………</t>
  </si>
  <si>
    <t>CỦA CƠ QUAN THI HÀNH ÁN DÂN SỰ</t>
  </si>
  <si>
    <t>…………………….…………………</t>
  </si>
  <si>
    <t>…………tháng/năm ……………</t>
  </si>
  <si>
    <t>Đơn vị nhận báo cáo…....……….…..</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</si>
  <si>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</si>
  <si>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</si>
  <si>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</si>
  <si>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</si>
  <si>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</si>
  <si>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</si>
  <si>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</si>
  <si>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</si>
  <si>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</si>
  <si>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</si>
  <si>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</si>
  <si>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</si>
  <si>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</si>
  <si>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</si>
  <si>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CC</t>
  </si>
  <si>
    <t>CV</t>
  </si>
  <si>
    <t>TC</t>
  </si>
  <si>
    <t>SC</t>
  </si>
  <si>
    <t>Tổng cộng</t>
  </si>
  <si>
    <t xml:space="preserve"> ……………., ngày…… tháng….... năm ………</t>
  </si>
  <si>
    <t xml:space="preserve">- Biểu mẫu này dùng cho Cục Thi hành án dân sự; </t>
  </si>
  <si>
    <t>- Cột 1= cột 2+cột 3+cột 4+cột 5+ cột 6+ cột 7 +cột 8.</t>
  </si>
  <si>
    <t>- Biểu mẫu này dùng cho Chi cục Thi hành án dân sự và Cục Thi hành án dân sự;</t>
  </si>
  <si>
    <t xml:space="preserve">- Đối với Chi cục thi hành án dân sự chỉ thống kê số chung của Chi cục; </t>
  </si>
  <si>
    <t xml:space="preserve">Số việc bị kháng nghị
</t>
  </si>
  <si>
    <t xml:space="preserve"> Số tiền bị kháng nghị
</t>
  </si>
  <si>
    <t>Số việc và số tiền do Tòa án kháng nghị</t>
  </si>
  <si>
    <t>Số việc và  số tiền do Viện kiểm sát kháng nghị</t>
  </si>
  <si>
    <t>Số việc và số tiền bị kháng nghị</t>
  </si>
  <si>
    <t xml:space="preserve">Số việc và số tiền bị kháng nghị đã được giải quyết </t>
  </si>
  <si>
    <t>Chấp nhận toàn bộ</t>
  </si>
  <si>
    <t>Chấp nhận một phần</t>
  </si>
  <si>
    <t>Không chấp nhận</t>
  </si>
  <si>
    <t>Số  tiền</t>
  </si>
  <si>
    <t xml:space="preserve">Chấp nhận một phần </t>
  </si>
  <si>
    <t xml:space="preserve">Không chấp nhận </t>
  </si>
  <si>
    <t>………..…, ngày ….. tháng…. năm ……...</t>
  </si>
  <si>
    <t xml:space="preserve">                                                              ……………., ngày…… tháng….... năm ………</t>
  </si>
  <si>
    <t xml:space="preserve">   CỤC TRƯỞNG (CHI CỤC TRƯỞNG)</t>
  </si>
  <si>
    <t>-Cột 1= cột 3+cột 11; cột 2= cột 4+cột 12.</t>
  </si>
  <si>
    <t>Kết quả giải quyết</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</si>
  <si>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</si>
  <si>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</si>
  <si>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</si>
  <si>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</si>
  <si>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</si>
  <si>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</si>
  <si>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</si>
  <si>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</si>
  <si>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</si>
  <si>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</si>
  <si>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</si>
  <si>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</si>
  <si>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</si>
  <si>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</si>
  <si>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</si>
  <si>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</si>
  <si>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</si>
  <si>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</si>
  <si>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</si>
  <si>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</si>
  <si>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</si>
  <si>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</si>
  <si>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</si>
  <si>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</si>
  <si>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</si>
  <si>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</si>
  <si>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</si>
  <si>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</si>
  <si>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</si>
  <si>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</si>
  <si>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</si>
  <si>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</si>
  <si>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</si>
  <si>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Bình Dương</t>
  </si>
  <si>
    <t>Hậu Giang</t>
  </si>
  <si>
    <t>An Giang</t>
  </si>
  <si>
    <t>Bạc Liêu</t>
  </si>
  <si>
    <t>Bình Phước</t>
  </si>
  <si>
    <t>Cà Mau</t>
  </si>
  <si>
    <t>Đà Nẵng</t>
  </si>
  <si>
    <t>Long An</t>
  </si>
  <si>
    <t>Ninh Thuận</t>
  </si>
  <si>
    <t>Kiên Giang</t>
  </si>
  <si>
    <t>Đồng Nai</t>
  </si>
  <si>
    <t>Bến Tre</t>
  </si>
  <si>
    <t>Đồng Tháp</t>
  </si>
  <si>
    <t>Lâm Đồng</t>
  </si>
  <si>
    <t>Sóc Trăng</t>
  </si>
  <si>
    <t>Tiền Giang</t>
  </si>
  <si>
    <t>Trà Vinh</t>
  </si>
  <si>
    <t>Vĩnh Long</t>
  </si>
  <si>
    <t>Cần Thơ</t>
  </si>
  <si>
    <t>Hà Tĩnh</t>
  </si>
  <si>
    <t>Nghệ An</t>
  </si>
  <si>
    <t>Quảng Bình</t>
  </si>
  <si>
    <t>Quảng Trị</t>
  </si>
  <si>
    <t>Quảng Ngãi</t>
  </si>
  <si>
    <t>Phú Yên</t>
  </si>
  <si>
    <t>Bình Định</t>
  </si>
  <si>
    <t>Kon Tum</t>
  </si>
  <si>
    <t>Tây Ninh</t>
  </si>
  <si>
    <t>Quảng Nam</t>
  </si>
  <si>
    <t>BR-V Tàu</t>
  </si>
  <si>
    <t>Hồ Chí Minh</t>
  </si>
  <si>
    <t>Khánh Hoà</t>
  </si>
  <si>
    <t>TT Huế</t>
  </si>
  <si>
    <t>Bắc Giang</t>
  </si>
  <si>
    <t>Bắc Kạn</t>
  </si>
  <si>
    <t>Bắc Ninh</t>
  </si>
  <si>
    <t>Bình Thuận</t>
  </si>
  <si>
    <t>Cao Bằng</t>
  </si>
  <si>
    <t>Đắk Lắc</t>
  </si>
  <si>
    <t>Đắk Nông</t>
  </si>
  <si>
    <t>0</t>
  </si>
  <si>
    <t>Đơn vị tính: việc</t>
  </si>
  <si>
    <t>Tổng số việc thụ lý</t>
  </si>
  <si>
    <t>Kết quả giải quyết</t>
  </si>
  <si>
    <t xml:space="preserve">
Số việc chuyển
kỳ sau</t>
  </si>
  <si>
    <t>Tỷ lệ thi hành xong/ có điều kiện 
( %)</t>
  </si>
  <si>
    <t>Tỉ lệ có điều kiện/ Tổng số thụ lý (%)</t>
  </si>
  <si>
    <t>Tính theo năm 2012</t>
  </si>
  <si>
    <t xml:space="preserve">Tổng số
</t>
  </si>
  <si>
    <t>Số việc có điều kiện giải quyết</t>
  </si>
  <si>
    <t>Số việc chưa có điều
 kiện giải quyết</t>
  </si>
  <si>
    <t>Tống số</t>
  </si>
  <si>
    <t>Số 
năm trước
chuyển sang</t>
  </si>
  <si>
    <t xml:space="preserve">Số mới
thụ lý
</t>
  </si>
  <si>
    <t>Số giải quyết xong</t>
  </si>
  <si>
    <t>Số đã giải quyết xong</t>
  </si>
  <si>
    <t>Số đang giải quyết</t>
  </si>
  <si>
    <t>Số
 việc hoãn
thi hành án</t>
  </si>
  <si>
    <t>Số việc tạm đình chỉ thi hành án</t>
  </si>
  <si>
    <t>Số việc lý do khác</t>
  </si>
  <si>
    <t>Tổng số phải thi hành</t>
  </si>
  <si>
    <t>Số có ĐK</t>
  </si>
  <si>
    <t>Số thi hành xong</t>
  </si>
  <si>
    <t>Tỷ lệ có DDK/TS phải thi hành</t>
  </si>
  <si>
    <t>Tỷ lệ thi hành xong/cóDDK</t>
  </si>
  <si>
    <t>Số việc
ủy thác thi hành án</t>
  </si>
  <si>
    <t>Số việc
thi hành
xong</t>
  </si>
  <si>
    <t>Số việc đình chỉ
thi hành án</t>
  </si>
  <si>
    <t>Số việc trả đơn
yêu cầu thi hành án</t>
  </si>
  <si>
    <t xml:space="preserve">
Số việc miễn thi hành án</t>
  </si>
  <si>
    <t>Tổng số đang giải quyết</t>
  </si>
  <si>
    <t>Số việc thi hành 
dở dang</t>
  </si>
  <si>
    <t>Số việc chưa thi hành</t>
  </si>
  <si>
    <t>Đơn vị tính: 1.000 đồng</t>
  </si>
  <si>
    <t xml:space="preserve">
STT</t>
  </si>
  <si>
    <t>Tổng số tiền thụ lý</t>
  </si>
  <si>
    <t>Tính theo cách của năm 2012</t>
  </si>
  <si>
    <t>Số có điều kiện</t>
  </si>
  <si>
    <t>Số chưa có điều kiện</t>
  </si>
  <si>
    <t>Số chuyển kỳ sau</t>
  </si>
  <si>
    <t>Thi hành
xong/có ĐK</t>
  </si>
  <si>
    <t>Tỉ lệ có ĐK/ Tổng số thụ lý</t>
  </si>
  <si>
    <t>Tỷ lệ xong/Có ĐK</t>
  </si>
  <si>
    <t>Tỷ lệ có ĐK/Tổng số phải thi hành</t>
  </si>
  <si>
    <t>Năm 
trước chuyển sang</t>
  </si>
  <si>
    <t>Thụ lý mới</t>
  </si>
  <si>
    <t>Tổng số xong</t>
  </si>
  <si>
    <t>Đã giải quyết xong</t>
  </si>
  <si>
    <t>Số thi hành dở dang</t>
  </si>
  <si>
    <t>Chưa thi hành</t>
  </si>
  <si>
    <t>Hoãn</t>
  </si>
  <si>
    <t>Tạm đình chỉ</t>
  </si>
  <si>
    <t>Lý do khác</t>
  </si>
  <si>
    <t>Ủy thác</t>
  </si>
  <si>
    <t>Thi hành xong</t>
  </si>
  <si>
    <t>Đình chi</t>
  </si>
  <si>
    <t>Trả đơn</t>
  </si>
  <si>
    <t>Miễn, giảm</t>
  </si>
  <si>
    <t>Người lập biểu</t>
  </si>
  <si>
    <t>Đinh Nam Hải</t>
  </si>
  <si>
    <t>THA Dân sự</t>
  </si>
  <si>
    <t>THA dân sự</t>
  </si>
  <si>
    <t>TỔNG CỤC THI HÀNH ÁN DÂN SỰ</t>
  </si>
  <si>
    <t>TRUNG TÂM THỐNG KÊ, QUẢN LÝ DỮ LIỆU VÀ ỨNG DỤNG CÔNG NGHỆ THÔNG TIN</t>
  </si>
  <si>
    <t>Q.GIÁM ĐỐC</t>
  </si>
  <si>
    <t>Lê Anh Tuấn</t>
  </si>
  <si>
    <r>
      <t xml:space="preserve">PHỤ LỤC I
THỐNG KÊ KẾT QUẢ THI HÀNH VỀ VIỆC 10 THÁNG NĂM 2015
</t>
    </r>
    <r>
      <rPr>
        <i/>
        <sz val="14"/>
        <rFont val="Times New Roman"/>
        <family val="1"/>
      </rPr>
      <t>(Ban hành kèm theo Báo cáo số          /BC-TKDLCT của Trung tâm Thống kê, Quản lý dữ liệu và Ứng dụng CNTT về THADS)</t>
    </r>
  </si>
  <si>
    <t>Hà Nội, ngày     tháng      năm 2015</t>
  </si>
  <si>
    <r>
      <t xml:space="preserve">PHỤ LỤC II
THỐNG KÊ KẾT QUẢ THI HÀNH VỀ GIÁ TRỊ 10 THÁNG NĂM 2015
</t>
    </r>
    <r>
      <rPr>
        <i/>
        <sz val="14"/>
        <rFont val="Times New Roman"/>
        <family val="1"/>
      </rPr>
      <t>(Ban hành kèm theo Báo cáo số          /BC-TKDLCT của Trung tâm Thống kê, Quản lý dữ liệu và Ứng dụng CNTT về THADS)</t>
    </r>
  </si>
  <si>
    <t>Tổng cộng</t>
  </si>
  <si>
    <t>THA quân đội</t>
  </si>
  <si>
    <t xml:space="preserve">Số chưa có điều kiện thi hành </t>
  </si>
  <si>
    <t>THÔNG TIN</t>
  </si>
  <si>
    <t>Kỳ báo cáo</t>
  </si>
  <si>
    <t>Ban hành</t>
  </si>
  <si>
    <t>Chức vụ người ký báo cáo</t>
  </si>
  <si>
    <t>GIÁM ĐỐC</t>
  </si>
  <si>
    <t>Người ký báo cáo</t>
  </si>
  <si>
    <t>Ngày ký báo cáo</t>
  </si>
  <si>
    <t>6 tháng năm 2016</t>
  </si>
  <si>
    <t>Năm trước chuyển sang</t>
  </si>
  <si>
    <t>Ủy thác thi hành án</t>
  </si>
  <si>
    <t>Đình chỉ thi hành án</t>
  </si>
  <si>
    <t>Hoãn thi hành án</t>
  </si>
  <si>
    <t>Tạm đình chỉ thi hành án</t>
  </si>
  <si>
    <t>Trường hợp khác</t>
  </si>
  <si>
    <t>Giảm thi hành án</t>
  </si>
  <si>
    <t>NGƯỜI LẬP BIỂU</t>
  </si>
  <si>
    <t>Cục Thi hành án dân sự rút lên thi hành</t>
  </si>
  <si>
    <t>Số việc chuyển
kỳ sau</t>
  </si>
  <si>
    <t>Tỷ lệ thi hành xong / có điều kiện</t>
  </si>
  <si>
    <t>Số có điều kiện thi hành</t>
  </si>
  <si>
    <t>Đang thi hành án</t>
  </si>
  <si>
    <t>Tạm dừng để GQKN</t>
  </si>
  <si>
    <t xml:space="preserve">PHỤ LỤC I
THỐNG KÊ KẾT QUẢ THI HÀNH VỀ VIỆC </t>
  </si>
  <si>
    <t>PHỤ LỤC II
THỐNG KÊ KẾT QUẢ THI HÀNH VỀ TIỀN</t>
  </si>
  <si>
    <t>(Ban hành kèm theo Báo cáo số 66 /BC-TKDLCT ngày 8 tháng 4 năm 2016 của Trung tâm Thống kê, Quản lý dữ liệu và Ứng dụng công nghệ thông tin)</t>
  </si>
  <si>
    <t>Hà Nội, ngày 8 tháng 4 năm 2016</t>
  </si>
  <si>
    <t>Đã ký</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</si>
</sst>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VND&quot;#,##0_);\(&quot;VND&quot;#,##0\)"/>
    <numFmt numFmtId="165" formatCode="&quot;VND&quot;#,##0_);[Red]\(&quot;VND&quot;#,##0\)"/>
    <numFmt numFmtId="166" formatCode="&quot;VND&quot;#,##0.00_);\(&quot;VND&quot;#,##0.00\)"/>
    <numFmt numFmtId="167" formatCode="&quot;VND&quot;#,##0.00_);[Red]\(&quot;VND&quot;#,##0.00\)"/>
    <numFmt numFmtId="168" formatCode="_(&quot;VND&quot;* #,##0_);_(&quot;VND&quot;* \(#,##0\);_(&quot;VND&quot;* &quot;-&quot;_);_(@_)"/>
    <numFmt numFmtId="169" formatCode="_(&quot;VND&quot;* #,##0.00_);_(&quot;VND&quot;* \(#,##0.00\);_(&quot;VND&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0_-;\-* #,##0_-;_-* &quot;-&quot;_-;_-@_-"/>
    <numFmt numFmtId="179" formatCode="_-* #,##0.00_-;\-* #,##0.00_-;_-* &quot;-&quot;??_-;_-@_-"/>
    <numFmt numFmtId="180" formatCode="_(* #,##0_);_(* \(#,##0\);_(* &quot;-&quot;??_);_(@_)"/>
    <numFmt numFmtId="181" formatCode="General_)"/>
    <numFmt numFmtId="182" formatCode="_ * #,##0_ ;_ * \-#,##0_ ;_ * &quot;-&quot;_ ;_ @_ "/>
    <numFmt numFmtId="183" formatCode="_ * #,##0.00_ ;_ * \-#,##0.00_ ;_ * &quot;-&quot;??_ ;_ @_ "/>
    <numFmt numFmtId="184" formatCode="\$#,##0\ ;\(\$#,##0\)"/>
    <numFmt numFmtId="185" formatCode="#,##0_);\-#,##0_)"/>
    <numFmt numFmtId="186" formatCode="0.00_)"/>
    <numFmt numFmtId="187" formatCode="#,##0.00_);\-#,##0.00_)"/>
    <numFmt numFmtId="188" formatCode="#,##0.00\ &quot;F&quot;;[Red]\-#,##0.00\ &quot;F&quot;"/>
    <numFmt numFmtId="189" formatCode="_-* #,##0\ &quot;F&quot;_-;\-* #,##0\ &quot;F&quot;_-;_-* &quot;-&quot;\ &quot;F&quot;_-;_-@_-"/>
    <numFmt numFmtId="190" formatCode="#,##0\ &quot;F&quot;;[Red]\-#,##0\ &quot;F&quot;"/>
    <numFmt numFmtId="191" formatCode="#,##0.00\ &quot;F&quot;;\-#,##0.00\ &quot;F&quot;"/>
    <numFmt numFmtId="192" formatCode="&quot;\&quot;#,##0;[Red]&quot;\&quot;&quot;\&quot;\-#,##0"/>
    <numFmt numFmtId="193" formatCode="&quot;\&quot;#,##0.00;[Red]&quot;\&quot;&quot;\&quot;&quot;\&quot;&quot;\&quot;&quot;\&quot;&quot;\&quot;\-#,##0.00"/>
    <numFmt numFmtId="194" formatCode="&quot;\&quot;#,##0.00;[Red]&quot;\&quot;\-#,##0.00"/>
    <numFmt numFmtId="195" formatCode="&quot;\&quot;#,##0;[Red]&quot;\&quot;\-#,##0"/>
    <numFmt numFmtId="196" formatCode="_-&quot;$&quot;* #,##0_-;\-&quot;$&quot;* #,##0_-;_-&quot;$&quot;* &quot;-&quot;_-;_-@_-"/>
    <numFmt numFmtId="197" formatCode="_-&quot;$&quot;* #,##0.00_-;\-&quot;$&quot;* #,##0.00_-;_-&quot;$&quot;* &quot;-&quot;??_-;_-@_-"/>
    <numFmt numFmtId="198" formatCode="_(* #,##0.0_);_(* \(#,##0.0\);_(* &quot;-&quot;??_);_(@_)"/>
    <numFmt numFmtId="199" formatCode="_(* #,##0.000_);_(* \(#,##0.000\);_(* &quot;-&quot;??_);_(@_)"/>
    <numFmt numFmtId="200" formatCode="_(* #,##0.0000_);_(* \(#,##0.0000\);_(* &quot;-&quot;??_);_(@_)"/>
    <numFmt numFmtId="201" formatCode="_(* #,##0.00000_);_(* \(#,##0.00000\);_(* &quot;-&quot;??_);_(@_)"/>
    <numFmt numFmtId="202" formatCode="_(* #,##0.000000_);_(* \(#,##0.000000\);_(* &quot;-&quot;??_);_(@_)"/>
    <numFmt numFmtId="203" formatCode="&quot;Yes&quot;;&quot;Yes&quot;;&quot;No&quot;"/>
    <numFmt numFmtId="204" formatCode="&quot;True&quot;;&quot;True&quot;;&quot;False&quot;"/>
    <numFmt numFmtId="205" formatCode="&quot;On&quot;;&quot;On&quot;;&quot;Off&quot;"/>
    <numFmt numFmtId="206" formatCode="[$€-2]\ #,##0.00_);[Red]\([$€-2]\ #,##0.00\)"/>
    <numFmt numFmtId="207" formatCode="0.0%"/>
    <numFmt numFmtId="208" formatCode="0.00_ ;\-0.00\ "/>
    <numFmt numFmtId="209" formatCode="0.0_ ;\-0.0\ "/>
    <numFmt numFmtId="210" formatCode="0_ ;\-0\ "/>
    <numFmt numFmtId="211" formatCode="[$-42A]dd\ mmmm\ yyyy"/>
    <numFmt numFmtId="212" formatCode="[$-42A]h:mm:ss\ AM/PM"/>
  </numFmts>
  <fonts count="112">
    <font>
      <sz val="12"/>
      <name val="Times New Roman"/>
      <family val="1"/>
    </font>
    <font>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sz val="13"/>
      <name val=".VnTime"/>
      <family val="2"/>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12"/>
      <name val="Arial"/>
      <family val="2"/>
    </font>
    <font>
      <sz val="9"/>
      <name val="Times New Roman"/>
      <family val="1"/>
    </font>
    <font>
      <sz val="13"/>
      <name val="Arial"/>
      <family val="2"/>
    </font>
    <font>
      <sz val="11"/>
      <name val="Arial"/>
      <family val="2"/>
    </font>
    <font>
      <sz val="10"/>
      <name val="Arial"/>
      <family val="2"/>
    </font>
    <font>
      <b/>
      <sz val="8"/>
      <name val="Times New Roman"/>
      <family val="1"/>
    </font>
    <font>
      <b/>
      <sz val="11"/>
      <name val="Arial"/>
      <family val="2"/>
    </font>
    <font>
      <sz val="11"/>
      <color indexed="8"/>
      <name val="Arial"/>
      <family val="2"/>
    </font>
    <font>
      <sz val="10"/>
      <color indexed="10"/>
      <name val="Times New Roman"/>
      <family val="1"/>
    </font>
    <font>
      <b/>
      <sz val="9"/>
      <name val="Arial"/>
      <family val="2"/>
    </font>
    <font>
      <sz val="12"/>
      <name val="|??¢¥¢¬¨Ï"/>
      <family val="1"/>
    </font>
    <font>
      <sz val="12"/>
      <name val="¹UAAA¼"/>
      <family val="3"/>
    </font>
    <font>
      <sz val="12"/>
      <name val="µ¸¿òÃ¼"/>
      <family val="3"/>
    </font>
    <font>
      <sz val="12"/>
      <name val="¹ÙÅÁÃ¼"/>
      <family val="1"/>
    </font>
    <font>
      <b/>
      <sz val="10"/>
      <name val="Helv"/>
      <family val="2"/>
    </font>
    <font>
      <sz val="8"/>
      <name val="Arial"/>
      <family val="2"/>
    </font>
    <font>
      <b/>
      <sz val="12"/>
      <name val="Helv"/>
      <family val="2"/>
    </font>
    <font>
      <b/>
      <sz val="12"/>
      <name val="Arial"/>
      <family val="2"/>
    </font>
    <font>
      <b/>
      <sz val="11"/>
      <name val="Helv"/>
      <family val="2"/>
    </font>
    <font>
      <b/>
      <i/>
      <sz val="16"/>
      <name val="Helv"/>
      <family val="0"/>
    </font>
    <font>
      <sz val="11"/>
      <name val="VNI-Aptima"/>
      <family val="0"/>
    </font>
    <font>
      <sz val="10"/>
      <name val="VNbook-Antiqua"/>
      <family val="0"/>
    </font>
    <font>
      <sz val="14"/>
      <name val="뼻뮝"/>
      <family val="3"/>
    </font>
    <font>
      <sz val="12"/>
      <name val="바탕체"/>
      <family val="3"/>
    </font>
    <font>
      <sz val="12"/>
      <name val="뼻뮝"/>
      <family val="1"/>
    </font>
    <font>
      <sz val="10"/>
      <name val="굴림체"/>
      <family val="3"/>
    </font>
    <font>
      <sz val="12"/>
      <name val="新細明體"/>
      <family val="0"/>
    </font>
    <font>
      <sz val="12"/>
      <name val="Courier"/>
      <family val="3"/>
    </font>
    <font>
      <b/>
      <sz val="14"/>
      <name val="Times New Roman"/>
      <family val="1"/>
    </font>
    <font>
      <sz val="6"/>
      <name val="Times New Roman"/>
      <family val="1"/>
    </font>
    <font>
      <b/>
      <sz val="7"/>
      <name val="Times New Roman"/>
      <family val="1"/>
    </font>
    <font>
      <sz val="5.5"/>
      <name val="Times New Roman"/>
      <family val="1"/>
    </font>
    <font>
      <sz val="7"/>
      <name val="Arial"/>
      <family val="2"/>
    </font>
    <font>
      <b/>
      <sz val="8"/>
      <name val="Tahoma"/>
      <family val="2"/>
    </font>
    <font>
      <sz val="8"/>
      <name val="Tahoma"/>
      <family val="2"/>
    </font>
    <font>
      <i/>
      <sz val="14"/>
      <name val="Times New Roman"/>
      <family val="1"/>
    </font>
    <font>
      <b/>
      <sz val="5.5"/>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11"/>
      <color indexed="9"/>
      <name val="Arial"/>
      <family val="2"/>
    </font>
    <font>
      <sz val="11"/>
      <color indexed="20"/>
      <name val="Arial"/>
      <family val="2"/>
    </font>
    <font>
      <b/>
      <sz val="11"/>
      <color indexed="52"/>
      <name val="Arial"/>
      <family val="2"/>
    </font>
    <font>
      <sz val="11"/>
      <color indexed="8"/>
      <name val="Calibri"/>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mediu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2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181" fontId="32" fillId="0" borderId="0">
      <alignment/>
      <protection/>
    </xf>
    <xf numFmtId="0" fontId="27" fillId="0" borderId="0" applyFont="0" applyFill="0" applyBorder="0" applyAlignment="0" applyProtection="0"/>
    <xf numFmtId="0" fontId="27" fillId="0" borderId="0" applyFont="0" applyFill="0" applyBorder="0" applyAlignment="0" applyProtection="0"/>
    <xf numFmtId="0" fontId="33" fillId="0" borderId="0">
      <alignment/>
      <protection/>
    </xf>
    <xf numFmtId="0" fontId="27" fillId="0" borderId="0" applyNumberFormat="0" applyFill="0" applyBorder="0" applyAlignment="0" applyProtection="0"/>
    <xf numFmtId="0" fontId="94" fillId="2"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94" fillId="4"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94" fillId="6"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94" fillId="8"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94" fillId="10"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94" fillId="12"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94" fillId="14"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94" fillId="16"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94" fillId="18"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94" fillId="20"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94" fillId="21"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94" fillId="22"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95" fillId="24"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95" fillId="26"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95" fillId="27"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95" fillId="28"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95" fillId="30"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95" fillId="3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95" fillId="34"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95" fillId="36"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95" fillId="38"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95" fillId="40"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95" fillId="4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95" fillId="42"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34" fillId="0" borderId="0" applyFont="0" applyFill="0" applyBorder="0" applyAlignment="0" applyProtection="0"/>
    <xf numFmtId="0" fontId="34" fillId="0" borderId="0" applyFont="0" applyFill="0" applyBorder="0" applyAlignment="0" applyProtection="0"/>
    <xf numFmtId="182" fontId="35" fillId="0" borderId="0" applyFont="0" applyFill="0" applyBorder="0" applyAlignment="0" applyProtection="0"/>
    <xf numFmtId="0" fontId="34" fillId="0" borderId="0" applyFont="0" applyFill="0" applyBorder="0" applyAlignment="0" applyProtection="0"/>
    <xf numFmtId="183" fontId="35" fillId="0" borderId="0" applyFont="0" applyFill="0" applyBorder="0" applyAlignment="0" applyProtection="0"/>
    <xf numFmtId="0" fontId="34" fillId="0" borderId="0" applyFont="0" applyFill="0" applyBorder="0" applyAlignment="0" applyProtection="0"/>
    <xf numFmtId="0" fontId="96" fillId="44"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34" fillId="0" borderId="0">
      <alignment/>
      <protection/>
    </xf>
    <xf numFmtId="0" fontId="34" fillId="0" borderId="0">
      <alignment/>
      <protection/>
    </xf>
    <xf numFmtId="0" fontId="36" fillId="0" borderId="0">
      <alignment/>
      <protection/>
    </xf>
    <xf numFmtId="0" fontId="97" fillId="45" borderId="1" applyNumberFormat="0" applyAlignment="0" applyProtection="0"/>
    <xf numFmtId="0" fontId="63" fillId="46" borderId="2" applyNumberFormat="0" applyAlignment="0" applyProtection="0"/>
    <xf numFmtId="0" fontId="63" fillId="46" borderId="2" applyNumberFormat="0" applyAlignment="0" applyProtection="0"/>
    <xf numFmtId="0" fontId="37" fillId="0" borderId="0">
      <alignment/>
      <protection/>
    </xf>
    <xf numFmtId="0" fontId="98" fillId="47" borderId="3" applyNumberFormat="0" applyAlignment="0" applyProtection="0"/>
    <xf numFmtId="0" fontId="64" fillId="48" borderId="4" applyNumberFormat="0" applyAlignment="0" applyProtection="0"/>
    <xf numFmtId="0" fontId="64"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177" fontId="99"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95" fontId="0" fillId="0" borderId="0" applyFont="0" applyFill="0" applyBorder="0" applyAlignment="0" applyProtection="0"/>
    <xf numFmtId="18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43" fontId="27" fillId="0" borderId="0" applyFont="0" applyFill="0" applyBorder="0" applyAlignment="0" applyProtection="0"/>
    <xf numFmtId="183" fontId="0" fillId="0" borderId="0" applyFont="0" applyFill="0" applyBorder="0" applyAlignment="0" applyProtection="0"/>
    <xf numFmtId="43" fontId="30" fillId="0" borderId="0" applyFont="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3"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4" fontId="27" fillId="0" borderId="0" applyFont="0" applyFill="0" applyBorder="0" applyAlignment="0" applyProtection="0"/>
    <xf numFmtId="0" fontId="27" fillId="0" borderId="0" applyFont="0" applyFill="0" applyBorder="0" applyAlignment="0" applyProtection="0"/>
    <xf numFmtId="0" fontId="100"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2" fontId="27" fillId="0" borderId="0" applyFont="0" applyFill="0" applyBorder="0" applyAlignment="0" applyProtection="0"/>
    <xf numFmtId="0" fontId="9" fillId="0" borderId="0" applyNumberFormat="0" applyFill="0" applyBorder="0" applyAlignment="0" applyProtection="0"/>
    <xf numFmtId="0" fontId="101" fillId="49"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38" fontId="38" fillId="50" borderId="0" applyNumberFormat="0" applyBorder="0" applyAlignment="0" applyProtection="0"/>
    <xf numFmtId="185" fontId="6" fillId="46" borderId="0" applyBorder="0" applyProtection="0">
      <alignment/>
    </xf>
    <xf numFmtId="0" fontId="39" fillId="0" borderId="0">
      <alignment horizontal="left"/>
      <protection/>
    </xf>
    <xf numFmtId="0" fontId="40" fillId="0" borderId="5" applyNumberFormat="0" applyAlignment="0" applyProtection="0"/>
    <xf numFmtId="0" fontId="40" fillId="0" borderId="6">
      <alignment horizontal="left" vertical="center"/>
      <protection/>
    </xf>
    <xf numFmtId="0" fontId="102" fillId="0" borderId="7"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103" fillId="0" borderId="9" applyNumberFormat="0" applyFill="0" applyAlignment="0" applyProtection="0"/>
    <xf numFmtId="0" fontId="68" fillId="0" borderId="10" applyNumberFormat="0" applyFill="0" applyAlignment="0" applyProtection="0"/>
    <xf numFmtId="0" fontId="68" fillId="0" borderId="10" applyNumberFormat="0" applyFill="0" applyAlignment="0" applyProtection="0"/>
    <xf numFmtId="0" fontId="104" fillId="0" borderId="11" applyNumberFormat="0" applyFill="0" applyAlignment="0" applyProtection="0"/>
    <xf numFmtId="0" fontId="69" fillId="0" borderId="12" applyNumberFormat="0" applyFill="0" applyAlignment="0" applyProtection="0"/>
    <xf numFmtId="0" fontId="69" fillId="0" borderId="12" applyNumberFormat="0" applyFill="0" applyAlignment="0" applyProtection="0"/>
    <xf numFmtId="0" fontId="104"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8" fillId="0" borderId="0" applyNumberFormat="0" applyFill="0" applyBorder="0" applyAlignment="0" applyProtection="0"/>
    <xf numFmtId="0" fontId="105" fillId="51" borderId="1" applyNumberFormat="0" applyAlignment="0" applyProtection="0"/>
    <xf numFmtId="10" fontId="38" fillId="50" borderId="13" applyNumberFormat="0" applyBorder="0" applyAlignment="0" applyProtection="0"/>
    <xf numFmtId="0" fontId="70" fillId="13" borderId="2" applyNumberFormat="0" applyAlignment="0" applyProtection="0"/>
    <xf numFmtId="0" fontId="70" fillId="13" borderId="2" applyNumberFormat="0" applyAlignment="0" applyProtection="0"/>
    <xf numFmtId="0" fontId="106" fillId="0" borderId="14"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41" fillId="0" borderId="16">
      <alignment/>
      <protection/>
    </xf>
    <xf numFmtId="0" fontId="107" fillId="52"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186" fontId="42"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54" borderId="17" applyNumberFormat="0" applyFont="0" applyAlignment="0" applyProtection="0"/>
    <xf numFmtId="0" fontId="60" fillId="55" borderId="18" applyNumberFormat="0" applyFont="0" applyAlignment="0" applyProtection="0"/>
    <xf numFmtId="0" fontId="60" fillId="55" borderId="18" applyNumberFormat="0" applyFont="0" applyAlignment="0" applyProtection="0"/>
    <xf numFmtId="187" fontId="43" fillId="0" borderId="0" applyFont="0" applyFill="0" applyBorder="0" applyProtection="0">
      <alignment vertical="top" wrapText="1"/>
    </xf>
    <xf numFmtId="0" fontId="108" fillId="45" borderId="19" applyNumberFormat="0" applyAlignment="0" applyProtection="0"/>
    <xf numFmtId="0" fontId="73" fillId="46" borderId="20" applyNumberFormat="0" applyAlignment="0" applyProtection="0"/>
    <xf numFmtId="0" fontId="73" fillId="46" borderId="20" applyNumberFormat="0" applyAlignment="0" applyProtection="0"/>
    <xf numFmtId="9" fontId="0" fillId="0" borderId="0" applyFont="0" applyFill="0" applyBorder="0" applyAlignment="0" applyProtection="0"/>
    <xf numFmtId="10"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99" fillId="0" borderId="0" applyFont="0" applyFill="0" applyBorder="0" applyAlignment="0" applyProtection="0"/>
    <xf numFmtId="14" fontId="44" fillId="0" borderId="0">
      <alignment/>
      <protection/>
    </xf>
    <xf numFmtId="0" fontId="41" fillId="0" borderId="0">
      <alignment/>
      <protection/>
    </xf>
    <xf numFmtId="188" fontId="14" fillId="0" borderId="21">
      <alignment horizontal="right" vertical="center"/>
      <protection/>
    </xf>
    <xf numFmtId="189" fontId="14" fillId="0" borderId="21">
      <alignment horizontal="center"/>
      <protection/>
    </xf>
    <xf numFmtId="0" fontId="10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0" fillId="0" borderId="22"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190" fontId="14" fillId="0" borderId="0">
      <alignment/>
      <protection/>
    </xf>
    <xf numFmtId="191" fontId="14" fillId="0" borderId="13">
      <alignment/>
      <protection/>
    </xf>
    <xf numFmtId="0" fontId="111"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0" fontId="45" fillId="0" borderId="0" applyFont="0" applyFill="0" applyBorder="0" applyAlignment="0" applyProtection="0"/>
    <xf numFmtId="38"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9" fontId="46" fillId="0" borderId="0" applyFont="0" applyFill="0" applyBorder="0" applyAlignment="0" applyProtection="0"/>
    <xf numFmtId="0" fontId="47" fillId="0" borderId="0">
      <alignment/>
      <protection/>
    </xf>
    <xf numFmtId="0" fontId="49" fillId="0" borderId="0">
      <alignment/>
      <protection/>
    </xf>
    <xf numFmtId="178" fontId="49" fillId="0" borderId="0" applyFont="0" applyFill="0" applyBorder="0" applyAlignment="0" applyProtection="0"/>
    <xf numFmtId="179" fontId="49" fillId="0" borderId="0" applyFont="0" applyFill="0" applyBorder="0" applyAlignment="0" applyProtection="0"/>
    <xf numFmtId="192" fontId="27" fillId="0" borderId="0" applyFont="0" applyFill="0" applyBorder="0" applyAlignment="0" applyProtection="0"/>
    <xf numFmtId="193" fontId="27" fillId="0" borderId="0" applyFont="0" applyFill="0" applyBorder="0" applyAlignment="0" applyProtection="0"/>
    <xf numFmtId="194" fontId="46" fillId="0" borderId="0" applyFont="0" applyFill="0" applyBorder="0" applyAlignment="0" applyProtection="0"/>
    <xf numFmtId="195" fontId="46" fillId="0" borderId="0" applyFont="0" applyFill="0" applyBorder="0" applyAlignment="0" applyProtection="0"/>
    <xf numFmtId="0" fontId="48" fillId="0" borderId="0">
      <alignment/>
      <protection/>
    </xf>
    <xf numFmtId="196" fontId="49" fillId="0" borderId="0" applyFont="0" applyFill="0" applyBorder="0" applyAlignment="0" applyProtection="0"/>
    <xf numFmtId="42" fontId="50" fillId="0" borderId="0" applyFont="0" applyFill="0" applyBorder="0" applyAlignment="0" applyProtection="0"/>
    <xf numFmtId="197" fontId="49" fillId="0" borderId="0" applyFont="0" applyFill="0" applyBorder="0" applyAlignment="0" applyProtection="0"/>
  </cellStyleXfs>
  <cellXfs count="400">
    <xf numFmtId="0" fontId="0" fillId="0" borderId="0" xfId="0" applyAlignment="1">
      <alignment/>
    </xf>
    <xf numFmtId="0" fontId="1" fillId="0" borderId="0" xfId="0" applyFont="1" applyAlignment="1">
      <alignment/>
    </xf>
    <xf numFmtId="0" fontId="0" fillId="0" borderId="0" xfId="0" applyBorder="1" applyAlignment="1">
      <alignment/>
    </xf>
    <xf numFmtId="0" fontId="4" fillId="0" borderId="13" xfId="0" applyFont="1" applyBorder="1" applyAlignment="1">
      <alignment horizontal="center"/>
    </xf>
    <xf numFmtId="0" fontId="4" fillId="0" borderId="0" xfId="0" applyFont="1" applyAlignment="1">
      <alignment/>
    </xf>
    <xf numFmtId="0" fontId="2" fillId="0" borderId="0" xfId="0" applyNumberFormat="1" applyFont="1" applyBorder="1" applyAlignment="1">
      <alignment/>
    </xf>
    <xf numFmtId="49" fontId="0" fillId="0" borderId="0" xfId="0" applyNumberFormat="1" applyAlignment="1">
      <alignment/>
    </xf>
    <xf numFmtId="49" fontId="0" fillId="0" borderId="0" xfId="0" applyNumberFormat="1" applyFill="1" applyAlignment="1">
      <alignment/>
    </xf>
    <xf numFmtId="49" fontId="11" fillId="0" borderId="0" xfId="0" applyNumberFormat="1" applyFont="1" applyAlignment="1">
      <alignment/>
    </xf>
    <xf numFmtId="49" fontId="4" fillId="0" borderId="13" xfId="0" applyNumberFormat="1" applyFont="1" applyBorder="1" applyAlignment="1">
      <alignment horizontal="center"/>
    </xf>
    <xf numFmtId="49" fontId="13" fillId="0" borderId="0" xfId="0" applyNumberFormat="1" applyFont="1" applyBorder="1" applyAlignment="1">
      <alignment/>
    </xf>
    <xf numFmtId="49" fontId="4" fillId="0" borderId="13" xfId="0" applyNumberFormat="1" applyFont="1" applyFill="1" applyBorder="1" applyAlignment="1">
      <alignment horizontal="left"/>
    </xf>
    <xf numFmtId="49" fontId="6" fillId="0" borderId="24"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5" xfId="0" applyNumberFormat="1" applyFont="1" applyFill="1" applyBorder="1" applyAlignment="1">
      <alignment/>
    </xf>
    <xf numFmtId="49" fontId="4" fillId="0" borderId="25" xfId="0" applyNumberFormat="1" applyFont="1" applyFill="1" applyBorder="1" applyAlignment="1">
      <alignment/>
    </xf>
    <xf numFmtId="49" fontId="4" fillId="0" borderId="13" xfId="0" applyNumberFormat="1" applyFont="1" applyFill="1" applyBorder="1" applyAlignment="1">
      <alignment horizontal="center" vertical="center" wrapText="1"/>
    </xf>
    <xf numFmtId="49" fontId="5" fillId="0" borderId="13" xfId="0" applyNumberFormat="1" applyFont="1" applyFill="1" applyBorder="1" applyAlignment="1">
      <alignment horizontal="center"/>
    </xf>
    <xf numFmtId="49" fontId="5" fillId="0" borderId="13" xfId="0" applyNumberFormat="1" applyFont="1" applyFill="1" applyBorder="1" applyAlignment="1">
      <alignment horizontal="left"/>
    </xf>
    <xf numFmtId="49" fontId="15" fillId="0" borderId="13" xfId="0" applyNumberFormat="1" applyFont="1" applyFill="1" applyBorder="1" applyAlignment="1">
      <alignment horizontal="center" vertical="center" wrapText="1"/>
    </xf>
    <xf numFmtId="49" fontId="5" fillId="0" borderId="26" xfId="0" applyNumberFormat="1" applyFont="1" applyFill="1" applyBorder="1" applyAlignment="1">
      <alignment horizontal="center"/>
    </xf>
    <xf numFmtId="49" fontId="10" fillId="0" borderId="13" xfId="0" applyNumberFormat="1" applyFont="1" applyFill="1" applyBorder="1" applyAlignment="1">
      <alignment horizontal="left"/>
    </xf>
    <xf numFmtId="49" fontId="4" fillId="0" borderId="13" xfId="0" applyNumberFormat="1" applyFont="1" applyFill="1" applyBorder="1" applyAlignment="1">
      <alignment horizontal="center"/>
    </xf>
    <xf numFmtId="49" fontId="6" fillId="0" borderId="13" xfId="0" applyNumberFormat="1" applyFont="1" applyFill="1" applyBorder="1" applyAlignment="1">
      <alignment horizontal="center"/>
    </xf>
    <xf numFmtId="49" fontId="16" fillId="0" borderId="13" xfId="0" applyNumberFormat="1" applyFont="1" applyFill="1" applyBorder="1" applyAlignment="1">
      <alignment horizontal="center"/>
    </xf>
    <xf numFmtId="49" fontId="19" fillId="0" borderId="0" xfId="0" applyNumberFormat="1" applyFont="1" applyFill="1" applyAlignment="1">
      <alignment/>
    </xf>
    <xf numFmtId="49" fontId="21" fillId="0" borderId="0" xfId="0" applyNumberFormat="1" applyFont="1" applyFill="1" applyAlignment="1">
      <alignment/>
    </xf>
    <xf numFmtId="49" fontId="2" fillId="0" borderId="0" xfId="0" applyNumberFormat="1" applyFont="1" applyFill="1" applyAlignment="1">
      <alignment/>
    </xf>
    <xf numFmtId="49" fontId="11" fillId="0" borderId="0" xfId="0" applyNumberFormat="1" applyFont="1" applyFill="1" applyAlignment="1">
      <alignment wrapText="1"/>
    </xf>
    <xf numFmtId="49" fontId="3" fillId="0" borderId="0" xfId="0" applyNumberFormat="1" applyFont="1" applyFill="1" applyAlignment="1">
      <alignment/>
    </xf>
    <xf numFmtId="49" fontId="2" fillId="0" borderId="0" xfId="0" applyNumberFormat="1" applyFont="1" applyFill="1" applyAlignment="1">
      <alignment wrapText="1"/>
    </xf>
    <xf numFmtId="49" fontId="4" fillId="0" borderId="13" xfId="0" applyNumberFormat="1" applyFont="1" applyFill="1" applyBorder="1" applyAlignment="1">
      <alignment/>
    </xf>
    <xf numFmtId="49" fontId="13" fillId="0" borderId="0" xfId="0" applyNumberFormat="1" applyFont="1" applyFill="1" applyBorder="1" applyAlignment="1">
      <alignment vertical="center" wrapText="1"/>
    </xf>
    <xf numFmtId="49" fontId="17" fillId="0" borderId="0" xfId="0" applyNumberFormat="1" applyFont="1" applyFill="1" applyAlignment="1">
      <alignment/>
    </xf>
    <xf numFmtId="49" fontId="22" fillId="0" borderId="0" xfId="0" applyNumberFormat="1" applyFont="1" applyFill="1" applyBorder="1" applyAlignment="1">
      <alignment vertical="center" wrapText="1"/>
    </xf>
    <xf numFmtId="49" fontId="0" fillId="0" borderId="0" xfId="0" applyNumberFormat="1" applyFont="1" applyAlignment="1">
      <alignment/>
    </xf>
    <xf numFmtId="49" fontId="0" fillId="0" borderId="0" xfId="0" applyNumberFormat="1" applyFont="1" applyBorder="1" applyAlignment="1">
      <alignment/>
    </xf>
    <xf numFmtId="49" fontId="2" fillId="0" borderId="0" xfId="0" applyNumberFormat="1" applyFont="1" applyAlignment="1">
      <alignment/>
    </xf>
    <xf numFmtId="49" fontId="13" fillId="0" borderId="0" xfId="0" applyNumberFormat="1" applyFont="1" applyBorder="1" applyAlignment="1">
      <alignment wrapText="1"/>
    </xf>
    <xf numFmtId="49" fontId="4" fillId="0" borderId="27" xfId="0" applyNumberFormat="1" applyFont="1" applyFill="1" applyBorder="1" applyAlignment="1">
      <alignment horizontal="center" vertical="center" wrapText="1"/>
    </xf>
    <xf numFmtId="0" fontId="3" fillId="0" borderId="0" xfId="0" applyNumberFormat="1" applyFont="1" applyAlignment="1">
      <alignment horizontal="left"/>
    </xf>
    <xf numFmtId="49" fontId="3" fillId="0" borderId="0" xfId="0" applyNumberFormat="1" applyFont="1" applyBorder="1" applyAlignment="1">
      <alignment horizontal="left"/>
    </xf>
    <xf numFmtId="49" fontId="0" fillId="0" borderId="25" xfId="0" applyNumberFormat="1" applyFont="1" applyBorder="1" applyAlignment="1">
      <alignment horizontal="left"/>
    </xf>
    <xf numFmtId="49" fontId="2" fillId="0" borderId="25" xfId="0" applyNumberFormat="1" applyFont="1" applyBorder="1" applyAlignment="1">
      <alignment horizontal="left"/>
    </xf>
    <xf numFmtId="49" fontId="25" fillId="0" borderId="0" xfId="0" applyNumberFormat="1" applyFont="1" applyAlignment="1">
      <alignment/>
    </xf>
    <xf numFmtId="49" fontId="13" fillId="0" borderId="0" xfId="0" applyNumberFormat="1" applyFont="1" applyBorder="1" applyAlignment="1">
      <alignment wrapText="1"/>
    </xf>
    <xf numFmtId="49" fontId="12" fillId="0" borderId="0" xfId="0" applyNumberFormat="1" applyFont="1" applyBorder="1" applyAlignment="1">
      <alignment/>
    </xf>
    <xf numFmtId="49" fontId="4" fillId="0" borderId="0" xfId="0" applyNumberFormat="1" applyFont="1" applyAlignment="1">
      <alignment/>
    </xf>
    <xf numFmtId="49" fontId="26" fillId="0" borderId="0" xfId="0" applyNumberFormat="1" applyFont="1" applyAlignment="1">
      <alignment/>
    </xf>
    <xf numFmtId="3" fontId="0" fillId="50"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23" fillId="0" borderId="0" xfId="0" applyFont="1" applyAlignment="1">
      <alignment/>
    </xf>
    <xf numFmtId="0" fontId="4" fillId="0" borderId="26" xfId="0" applyFont="1" applyBorder="1" applyAlignment="1">
      <alignment horizontal="center"/>
    </xf>
    <xf numFmtId="0" fontId="27" fillId="0" borderId="0" xfId="0" applyFont="1" applyAlignment="1">
      <alignment/>
    </xf>
    <xf numFmtId="49" fontId="18" fillId="0" borderId="0" xfId="0" applyNumberFormat="1" applyFont="1" applyAlignment="1">
      <alignment/>
    </xf>
    <xf numFmtId="49" fontId="3" fillId="50" borderId="0" xfId="0" applyNumberFormat="1" applyFont="1" applyFill="1" applyBorder="1" applyAlignment="1">
      <alignment horizontal="left"/>
    </xf>
    <xf numFmtId="49" fontId="5" fillId="0" borderId="0" xfId="0" applyNumberFormat="1" applyFont="1" applyAlignment="1">
      <alignment horizontal="center"/>
    </xf>
    <xf numFmtId="49" fontId="0" fillId="0" borderId="25" xfId="0" applyNumberFormat="1" applyFont="1" applyBorder="1" applyAlignment="1">
      <alignment/>
    </xf>
    <xf numFmtId="49" fontId="2" fillId="0" borderId="0" xfId="0" applyNumberFormat="1" applyFont="1" applyBorder="1" applyAlignment="1">
      <alignment horizontal="left"/>
    </xf>
    <xf numFmtId="49" fontId="4" fillId="0" borderId="0" xfId="0" applyNumberFormat="1" applyFont="1" applyFill="1" applyBorder="1" applyAlignment="1">
      <alignment/>
    </xf>
    <xf numFmtId="49" fontId="4" fillId="0" borderId="0" xfId="0" applyNumberFormat="1" applyFont="1" applyFill="1" applyAlignment="1">
      <alignment/>
    </xf>
    <xf numFmtId="49" fontId="24" fillId="0" borderId="0" xfId="0" applyNumberFormat="1" applyFont="1" applyFill="1" applyAlignment="1">
      <alignment/>
    </xf>
    <xf numFmtId="49" fontId="14" fillId="0" borderId="0" xfId="0" applyNumberFormat="1" applyFont="1" applyAlignment="1">
      <alignment/>
    </xf>
    <xf numFmtId="49" fontId="20" fillId="0" borderId="0" xfId="0" applyNumberFormat="1" applyFont="1" applyAlignment="1">
      <alignment/>
    </xf>
    <xf numFmtId="0" fontId="4" fillId="0" borderId="0" xfId="0" applyFont="1" applyAlignment="1">
      <alignment/>
    </xf>
    <xf numFmtId="0" fontId="3" fillId="0" borderId="0" xfId="0" applyFont="1" applyBorder="1" applyAlignment="1">
      <alignment/>
    </xf>
    <xf numFmtId="0" fontId="6" fillId="0" borderId="0" xfId="0" applyFont="1" applyBorder="1" applyAlignment="1">
      <alignment/>
    </xf>
    <xf numFmtId="0" fontId="24" fillId="0" borderId="13" xfId="0" applyFont="1" applyBorder="1" applyAlignment="1">
      <alignment horizontal="center" vertical="center" wrapText="1"/>
    </xf>
    <xf numFmtId="0" fontId="0" fillId="0" borderId="0" xfId="0" applyNumberFormat="1" applyFont="1" applyBorder="1" applyAlignment="1">
      <alignment/>
    </xf>
    <xf numFmtId="0" fontId="15" fillId="0" borderId="0" xfId="0" applyFont="1" applyAlignment="1">
      <alignment/>
    </xf>
    <xf numFmtId="0" fontId="29" fillId="0" borderId="0" xfId="0" applyFont="1" applyAlignment="1">
      <alignment/>
    </xf>
    <xf numFmtId="0" fontId="11" fillId="0" borderId="0" xfId="0" applyFont="1" applyAlignment="1">
      <alignment/>
    </xf>
    <xf numFmtId="0" fontId="26" fillId="0" borderId="0" xfId="0" applyFont="1" applyAlignment="1">
      <alignment/>
    </xf>
    <xf numFmtId="49" fontId="12" fillId="0" borderId="0" xfId="0" applyNumberFormat="1" applyFont="1" applyAlignment="1">
      <alignment wrapText="1"/>
    </xf>
    <xf numFmtId="49" fontId="4" fillId="50" borderId="0" xfId="0" applyNumberFormat="1" applyFont="1" applyFill="1" applyBorder="1" applyAlignment="1">
      <alignment/>
    </xf>
    <xf numFmtId="49" fontId="4" fillId="0" borderId="0" xfId="0" applyNumberFormat="1" applyFont="1" applyAlignment="1">
      <alignment/>
    </xf>
    <xf numFmtId="49" fontId="4" fillId="0" borderId="0" xfId="0" applyNumberFormat="1" applyFont="1" applyAlignment="1">
      <alignment/>
    </xf>
    <xf numFmtId="49" fontId="4" fillId="0" borderId="0" xfId="0" applyNumberFormat="1" applyFont="1" applyBorder="1" applyAlignment="1">
      <alignment/>
    </xf>
    <xf numFmtId="49" fontId="3" fillId="0" borderId="0" xfId="0" applyNumberFormat="1" applyFont="1" applyBorder="1" applyAlignment="1">
      <alignment horizontal="left"/>
    </xf>
    <xf numFmtId="49" fontId="0" fillId="0" borderId="0" xfId="0" applyNumberFormat="1" applyFont="1" applyBorder="1" applyAlignment="1">
      <alignment horizontal="left"/>
    </xf>
    <xf numFmtId="49" fontId="4" fillId="0" borderId="0" xfId="0" applyNumberFormat="1" applyFont="1" applyAlignment="1">
      <alignment horizontal="center"/>
    </xf>
    <xf numFmtId="49" fontId="5" fillId="0" borderId="0" xfId="0" applyNumberFormat="1" applyFont="1" applyBorder="1" applyAlignment="1">
      <alignment/>
    </xf>
    <xf numFmtId="49" fontId="5" fillId="0" borderId="0" xfId="0" applyNumberFormat="1" applyFont="1" applyFill="1" applyAlignment="1">
      <alignment/>
    </xf>
    <xf numFmtId="49" fontId="5" fillId="0" borderId="0" xfId="0" applyNumberFormat="1" applyFont="1" applyFill="1" applyAlignment="1">
      <alignment/>
    </xf>
    <xf numFmtId="49" fontId="4" fillId="0" borderId="13"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Border="1" applyAlignment="1">
      <alignment horizontal="center"/>
    </xf>
    <xf numFmtId="49" fontId="4" fillId="0" borderId="13" xfId="0" applyNumberFormat="1" applyFont="1" applyBorder="1" applyAlignment="1">
      <alignment horizontal="center"/>
    </xf>
    <xf numFmtId="49" fontId="13" fillId="0" borderId="0" xfId="0" applyNumberFormat="1" applyFont="1" applyBorder="1" applyAlignment="1">
      <alignment/>
    </xf>
    <xf numFmtId="49" fontId="13" fillId="0" borderId="0" xfId="0" applyNumberFormat="1" applyFont="1" applyBorder="1" applyAlignment="1">
      <alignment horizontal="center"/>
    </xf>
    <xf numFmtId="49" fontId="12" fillId="0" borderId="0" xfId="0" applyNumberFormat="1" applyFont="1" applyBorder="1" applyAlignment="1">
      <alignment/>
    </xf>
    <xf numFmtId="49" fontId="2" fillId="0" borderId="0" xfId="0" applyNumberFormat="1" applyFont="1" applyAlignment="1">
      <alignment horizontal="center"/>
    </xf>
    <xf numFmtId="49" fontId="12" fillId="0" borderId="0" xfId="0" applyNumberFormat="1" applyFont="1" applyAlignment="1">
      <alignment/>
    </xf>
    <xf numFmtId="49" fontId="20" fillId="0" borderId="0" xfId="0" applyNumberFormat="1" applyFont="1" applyAlignment="1">
      <alignment/>
    </xf>
    <xf numFmtId="49" fontId="31" fillId="0" borderId="0" xfId="0" applyNumberFormat="1" applyFont="1" applyAlignment="1">
      <alignment/>
    </xf>
    <xf numFmtId="49" fontId="11" fillId="0" borderId="0" xfId="0" applyNumberFormat="1" applyFont="1" applyBorder="1" applyAlignment="1">
      <alignment wrapText="1"/>
    </xf>
    <xf numFmtId="49" fontId="18" fillId="0" borderId="0" xfId="0" applyNumberFormat="1" applyFont="1" applyAlignment="1">
      <alignment/>
    </xf>
    <xf numFmtId="49" fontId="17" fillId="0" borderId="0" xfId="0" applyNumberFormat="1" applyFont="1" applyBorder="1" applyAlignment="1">
      <alignment/>
    </xf>
    <xf numFmtId="49" fontId="18" fillId="0" borderId="0" xfId="0" applyNumberFormat="1" applyFont="1" applyAlignment="1">
      <alignment/>
    </xf>
    <xf numFmtId="49" fontId="5" fillId="50" borderId="21" xfId="0" applyNumberFormat="1" applyFont="1" applyFill="1" applyBorder="1" applyAlignment="1">
      <alignment horizontal="center"/>
    </xf>
    <xf numFmtId="0" fontId="24" fillId="0" borderId="21" xfId="0" applyFont="1" applyBorder="1" applyAlignment="1">
      <alignment horizontal="center" wrapText="1"/>
    </xf>
    <xf numFmtId="1" fontId="7" fillId="56" borderId="26" xfId="0" applyNumberFormat="1" applyFont="1" applyFill="1" applyBorder="1" applyAlignment="1" applyProtection="1">
      <alignment horizontal="center"/>
      <protection hidden="1"/>
    </xf>
    <xf numFmtId="1" fontId="7" fillId="0" borderId="13" xfId="0" applyNumberFormat="1" applyFont="1" applyBorder="1" applyAlignment="1" applyProtection="1">
      <alignment horizontal="center"/>
      <protection locked="0"/>
    </xf>
    <xf numFmtId="49" fontId="28" fillId="0" borderId="27" xfId="0" applyNumberFormat="1" applyFont="1" applyBorder="1" applyAlignment="1">
      <alignment horizontal="center" vertical="center" wrapText="1"/>
    </xf>
    <xf numFmtId="49" fontId="5" fillId="0" borderId="21" xfId="0" applyNumberFormat="1" applyFont="1" applyBorder="1" applyAlignment="1">
      <alignment wrapText="1"/>
    </xf>
    <xf numFmtId="49" fontId="24" fillId="0" borderId="21" xfId="0" applyNumberFormat="1" applyFont="1" applyBorder="1" applyAlignment="1">
      <alignment horizontal="center" wrapText="1"/>
    </xf>
    <xf numFmtId="1" fontId="7" fillId="56" borderId="13" xfId="0" applyNumberFormat="1" applyFont="1" applyFill="1" applyBorder="1" applyAlignment="1" applyProtection="1">
      <alignment horizontal="center"/>
      <protection hidden="1"/>
    </xf>
    <xf numFmtId="0" fontId="5" fillId="0" borderId="21" xfId="0" applyFont="1" applyBorder="1" applyAlignment="1">
      <alignment wrapText="1"/>
    </xf>
    <xf numFmtId="0" fontId="5" fillId="0" borderId="27" xfId="0" applyFont="1" applyBorder="1" applyAlignment="1">
      <alignment horizontal="center" vertical="center" wrapText="1"/>
    </xf>
    <xf numFmtId="1" fontId="7" fillId="0" borderId="21" xfId="0" applyNumberFormat="1" applyFont="1" applyBorder="1" applyAlignment="1" applyProtection="1">
      <alignment horizontal="center"/>
      <protection locked="0"/>
    </xf>
    <xf numFmtId="3" fontId="7" fillId="56" borderId="28" xfId="112" applyNumberFormat="1" applyFont="1" applyFill="1" applyBorder="1" applyAlignment="1" applyProtection="1">
      <alignment horizontal="center"/>
      <protection hidden="1"/>
    </xf>
    <xf numFmtId="3" fontId="7" fillId="56" borderId="13" xfId="112" applyNumberFormat="1" applyFont="1" applyFill="1" applyBorder="1" applyAlignment="1" applyProtection="1">
      <alignment horizontal="center"/>
      <protection hidden="1"/>
    </xf>
    <xf numFmtId="3" fontId="7" fillId="56" borderId="28" xfId="112" applyNumberFormat="1" applyFont="1" applyFill="1" applyBorder="1" applyAlignment="1" applyProtection="1">
      <alignment horizontal="center"/>
      <protection locked="0"/>
    </xf>
    <xf numFmtId="3" fontId="7" fillId="56" borderId="13" xfId="112" applyNumberFormat="1" applyFont="1" applyFill="1" applyBorder="1" applyAlignment="1" applyProtection="1">
      <alignment horizontal="center"/>
      <protection locked="0"/>
    </xf>
    <xf numFmtId="3" fontId="7" fillId="0" borderId="28" xfId="112" applyNumberFormat="1" applyFont="1" applyBorder="1" applyAlignment="1" applyProtection="1">
      <alignment horizontal="center"/>
      <protection locked="0"/>
    </xf>
    <xf numFmtId="3" fontId="7" fillId="0" borderId="13" xfId="112" applyNumberFormat="1" applyFont="1" applyBorder="1" applyAlignment="1" applyProtection="1">
      <alignment horizontal="center"/>
      <protection locked="0"/>
    </xf>
    <xf numFmtId="0" fontId="0" fillId="50" borderId="13" xfId="0" applyNumberFormat="1" applyFont="1" applyFill="1" applyBorder="1" applyAlignment="1">
      <alignment horizontal="left" vertical="center" wrapText="1"/>
    </xf>
    <xf numFmtId="0" fontId="0" fillId="50" borderId="13" xfId="0" applyFont="1" applyFill="1" applyBorder="1" applyAlignment="1">
      <alignment horizontal="left" vertical="center" wrapText="1"/>
    </xf>
    <xf numFmtId="1" fontId="7" fillId="56" borderId="13" xfId="0" applyNumberFormat="1" applyFont="1" applyFill="1" applyBorder="1" applyAlignment="1" applyProtection="1">
      <alignment horizontal="center"/>
      <protection locked="0"/>
    </xf>
    <xf numFmtId="0" fontId="0" fillId="56" borderId="13" xfId="0" applyFont="1" applyFill="1" applyBorder="1" applyAlignment="1">
      <alignment horizontal="left" vertical="center" wrapText="1"/>
    </xf>
    <xf numFmtId="0" fontId="0" fillId="56" borderId="13" xfId="0" applyNumberFormat="1" applyFont="1" applyFill="1" applyBorder="1" applyAlignment="1">
      <alignment horizontal="left" vertical="center" wrapText="1"/>
    </xf>
    <xf numFmtId="0" fontId="0" fillId="0" borderId="13" xfId="0" applyFont="1" applyBorder="1" applyAlignment="1">
      <alignment horizontal="left" vertical="center" wrapText="1"/>
    </xf>
    <xf numFmtId="0" fontId="0" fillId="50" borderId="24" xfId="0" applyFont="1" applyFill="1" applyBorder="1" applyAlignment="1">
      <alignment horizontal="left" vertical="center" wrapText="1"/>
    </xf>
    <xf numFmtId="0" fontId="0" fillId="56" borderId="24" xfId="0" applyFont="1" applyFill="1" applyBorder="1" applyAlignment="1">
      <alignment horizontal="left" vertical="center" wrapText="1"/>
    </xf>
    <xf numFmtId="0" fontId="0" fillId="50" borderId="13" xfId="0" applyFont="1" applyFill="1" applyBorder="1" applyAlignment="1">
      <alignment horizontal="left" vertical="center"/>
    </xf>
    <xf numFmtId="0" fontId="0" fillId="50" borderId="13" xfId="0" applyNumberFormat="1" applyFont="1" applyFill="1" applyBorder="1" applyAlignment="1">
      <alignment horizontal="left" vertical="center"/>
    </xf>
    <xf numFmtId="0" fontId="0" fillId="50" borderId="13" xfId="0" applyFont="1" applyFill="1" applyBorder="1" applyAlignment="1">
      <alignment horizontal="left"/>
    </xf>
    <xf numFmtId="0" fontId="0" fillId="50" borderId="24" xfId="0" applyFont="1" applyFill="1" applyBorder="1" applyAlignment="1">
      <alignment horizontal="left"/>
    </xf>
    <xf numFmtId="0" fontId="27" fillId="0" borderId="0" xfId="179" applyFill="1">
      <alignment/>
      <protection/>
    </xf>
    <xf numFmtId="0" fontId="4" fillId="0" borderId="0" xfId="179" applyFont="1" applyFill="1">
      <alignment/>
      <protection/>
    </xf>
    <xf numFmtId="49" fontId="3" fillId="0" borderId="26" xfId="179" applyNumberFormat="1" applyFont="1" applyFill="1" applyBorder="1" applyAlignment="1" applyProtection="1">
      <alignment horizontal="center" vertical="center" wrapText="1"/>
      <protection/>
    </xf>
    <xf numFmtId="3" fontId="38" fillId="0" borderId="0" xfId="179" applyNumberFormat="1" applyFont="1" applyFill="1">
      <alignment/>
      <protection/>
    </xf>
    <xf numFmtId="3" fontId="27" fillId="0" borderId="0" xfId="179" applyNumberFormat="1" applyFill="1">
      <alignment/>
      <protection/>
    </xf>
    <xf numFmtId="0" fontId="4" fillId="0" borderId="0" xfId="179" applyFont="1" applyFill="1" applyBorder="1">
      <alignment/>
      <protection/>
    </xf>
    <xf numFmtId="0" fontId="52" fillId="0" borderId="0" xfId="179" applyFont="1" applyFill="1">
      <alignment/>
      <protection/>
    </xf>
    <xf numFmtId="0" fontId="52" fillId="0" borderId="13" xfId="179" applyFont="1" applyFill="1" applyBorder="1">
      <alignment/>
      <protection/>
    </xf>
    <xf numFmtId="3" fontId="52" fillId="0" borderId="13" xfId="179" applyNumberFormat="1" applyFont="1" applyFill="1" applyBorder="1" applyAlignment="1">
      <alignment/>
      <protection/>
    </xf>
    <xf numFmtId="0" fontId="52" fillId="0" borderId="0" xfId="179" applyFont="1" applyFill="1" applyAlignment="1">
      <alignment/>
      <protection/>
    </xf>
    <xf numFmtId="0" fontId="4" fillId="0" borderId="0" xfId="179" applyFont="1" applyFill="1" applyAlignment="1">
      <alignment/>
      <protection/>
    </xf>
    <xf numFmtId="0" fontId="2" fillId="0" borderId="0" xfId="179" applyFont="1" applyFill="1" applyBorder="1" applyAlignment="1">
      <alignment horizontal="center"/>
      <protection/>
    </xf>
    <xf numFmtId="0" fontId="55" fillId="0" borderId="0" xfId="179" applyFont="1" applyFill="1">
      <alignment/>
      <protection/>
    </xf>
    <xf numFmtId="0" fontId="24" fillId="0" borderId="0" xfId="179" applyFont="1" applyFill="1">
      <alignment/>
      <protection/>
    </xf>
    <xf numFmtId="49" fontId="3" fillId="0" borderId="0" xfId="0" applyNumberFormat="1" applyFont="1" applyAlignment="1">
      <alignment/>
    </xf>
    <xf numFmtId="49" fontId="5" fillId="0" borderId="25" xfId="0" applyNumberFormat="1" applyFont="1" applyBorder="1" applyAlignment="1">
      <alignment/>
    </xf>
    <xf numFmtId="0" fontId="7" fillId="0" borderId="13" xfId="179" applyFont="1" applyFill="1" applyBorder="1" applyAlignment="1" applyProtection="1">
      <alignment horizontal="center"/>
      <protection/>
    </xf>
    <xf numFmtId="0" fontId="24" fillId="0" borderId="27" xfId="179" applyFont="1" applyFill="1" applyBorder="1" applyAlignment="1">
      <alignment horizontal="left"/>
      <protection/>
    </xf>
    <xf numFmtId="3" fontId="54" fillId="0" borderId="13" xfId="179" applyNumberFormat="1" applyFont="1" applyFill="1" applyBorder="1" applyAlignment="1" applyProtection="1">
      <alignment horizontal="right" wrapText="1"/>
      <protection/>
    </xf>
    <xf numFmtId="1" fontId="24" fillId="0" borderId="13" xfId="179" applyNumberFormat="1" applyFont="1" applyFill="1" applyBorder="1" applyAlignment="1">
      <alignment horizontal="left"/>
      <protection/>
    </xf>
    <xf numFmtId="0" fontId="4" fillId="0" borderId="21" xfId="179" applyFont="1" applyFill="1" applyBorder="1" applyAlignment="1">
      <alignment/>
      <protection/>
    </xf>
    <xf numFmtId="3" fontId="7" fillId="0" borderId="13" xfId="179" applyNumberFormat="1" applyFont="1" applyFill="1" applyBorder="1" applyAlignment="1">
      <alignment horizontal="right" wrapText="1"/>
      <protection/>
    </xf>
    <xf numFmtId="0" fontId="4" fillId="0" borderId="0" xfId="179" applyFont="1" applyFill="1">
      <alignment/>
      <protection/>
    </xf>
    <xf numFmtId="49" fontId="4" fillId="0" borderId="0" xfId="179" applyNumberFormat="1" applyFont="1" applyFill="1">
      <alignment/>
      <protection/>
    </xf>
    <xf numFmtId="0" fontId="4" fillId="0" borderId="13" xfId="179" applyFont="1" applyFill="1" applyBorder="1">
      <alignment/>
      <protection/>
    </xf>
    <xf numFmtId="0" fontId="4" fillId="0" borderId="0" xfId="179" applyFont="1" applyFill="1" applyAlignment="1">
      <alignment/>
      <protection/>
    </xf>
    <xf numFmtId="0" fontId="4" fillId="0" borderId="21" xfId="179" applyFont="1" applyFill="1" applyBorder="1" applyAlignment="1">
      <alignment/>
      <protection/>
    </xf>
    <xf numFmtId="3" fontId="4" fillId="0" borderId="13" xfId="179" applyNumberFormat="1" applyFont="1" applyFill="1" applyBorder="1" applyAlignment="1">
      <alignment/>
      <protection/>
    </xf>
    <xf numFmtId="0" fontId="24" fillId="0" borderId="0" xfId="179" applyFont="1" applyFill="1">
      <alignment/>
      <protection/>
    </xf>
    <xf numFmtId="3" fontId="4" fillId="0" borderId="0" xfId="179" applyNumberFormat="1" applyFont="1" applyFill="1">
      <alignment/>
      <protection/>
    </xf>
    <xf numFmtId="49" fontId="0" fillId="0" borderId="0" xfId="179" applyNumberFormat="1" applyFont="1" applyFill="1" applyBorder="1" applyAlignment="1">
      <alignment horizontal="right"/>
      <protection/>
    </xf>
    <xf numFmtId="0" fontId="3" fillId="0" borderId="13" xfId="179" applyNumberFormat="1" applyFont="1" applyFill="1" applyBorder="1" applyAlignment="1">
      <alignment horizontal="center" vertical="center" wrapText="1"/>
      <protection/>
    </xf>
    <xf numFmtId="0" fontId="10" fillId="0" borderId="27" xfId="179" applyFont="1" applyFill="1" applyBorder="1" applyAlignment="1">
      <alignment wrapText="1"/>
      <protection/>
    </xf>
    <xf numFmtId="10" fontId="24" fillId="0" borderId="13" xfId="179" applyNumberFormat="1" applyFont="1" applyFill="1" applyBorder="1" applyAlignment="1">
      <alignment horizontal="center" wrapText="1"/>
      <protection/>
    </xf>
    <xf numFmtId="0" fontId="24" fillId="0" borderId="13" xfId="179" applyFont="1" applyFill="1" applyBorder="1" applyAlignment="1" applyProtection="1">
      <alignment horizontal="center" wrapText="1"/>
      <protection/>
    </xf>
    <xf numFmtId="10" fontId="7" fillId="0" borderId="13" xfId="190" applyNumberFormat="1" applyFont="1" applyFill="1" applyBorder="1" applyAlignment="1">
      <alignment horizontal="right" wrapText="1"/>
    </xf>
    <xf numFmtId="0" fontId="24" fillId="0" borderId="13" xfId="179" applyFont="1" applyFill="1" applyBorder="1" applyAlignment="1">
      <alignment horizontal="center" wrapText="1"/>
      <protection/>
    </xf>
    <xf numFmtId="0" fontId="4" fillId="0" borderId="0" xfId="179" applyFont="1" applyFill="1" applyAlignment="1">
      <alignment horizontal="center"/>
      <protection/>
    </xf>
    <xf numFmtId="3" fontId="52" fillId="0" borderId="0" xfId="179" applyNumberFormat="1" applyFont="1" applyFill="1">
      <alignment/>
      <protection/>
    </xf>
    <xf numFmtId="0" fontId="53" fillId="0" borderId="13" xfId="179" applyFont="1" applyFill="1" applyBorder="1" applyAlignment="1" applyProtection="1">
      <alignment horizontal="center" vertical="center"/>
      <protection/>
    </xf>
    <xf numFmtId="0" fontId="53" fillId="0" borderId="26" xfId="179" applyFont="1" applyFill="1" applyBorder="1" applyAlignment="1" applyProtection="1">
      <alignment horizontal="center" vertical="center"/>
      <protection/>
    </xf>
    <xf numFmtId="0" fontId="53" fillId="0" borderId="27" xfId="179" applyFont="1" applyFill="1" applyBorder="1" applyAlignment="1" applyProtection="1">
      <alignment/>
      <protection/>
    </xf>
    <xf numFmtId="10" fontId="54" fillId="0" borderId="13" xfId="192" applyNumberFormat="1" applyFont="1" applyFill="1" applyBorder="1" applyAlignment="1">
      <alignment horizontal="center"/>
    </xf>
    <xf numFmtId="10" fontId="54" fillId="0" borderId="13" xfId="190" applyNumberFormat="1" applyFont="1" applyFill="1" applyBorder="1" applyAlignment="1" applyProtection="1">
      <alignment horizontal="right" wrapText="1"/>
      <protection/>
    </xf>
    <xf numFmtId="0" fontId="3" fillId="0" borderId="21" xfId="179" applyNumberFormat="1" applyFont="1" applyFill="1" applyBorder="1" applyAlignment="1">
      <alignment horizontal="center" vertical="center" wrapText="1"/>
      <protection/>
    </xf>
    <xf numFmtId="0" fontId="53" fillId="0" borderId="21" xfId="179" applyFont="1" applyFill="1" applyBorder="1" applyAlignment="1" applyProtection="1">
      <alignment horizontal="center" vertical="center"/>
      <protection/>
    </xf>
    <xf numFmtId="0" fontId="2" fillId="0" borderId="29" xfId="179" applyNumberFormat="1" applyFont="1" applyFill="1" applyBorder="1" applyAlignment="1">
      <alignment vertical="center"/>
      <protection/>
    </xf>
    <xf numFmtId="3" fontId="59" fillId="0" borderId="13" xfId="179" applyNumberFormat="1" applyFont="1" applyFill="1" applyBorder="1" applyAlignment="1" applyProtection="1">
      <alignment horizontal="right" wrapText="1"/>
      <protection/>
    </xf>
    <xf numFmtId="10" fontId="59" fillId="0" borderId="13" xfId="192" applyNumberFormat="1" applyFont="1" applyFill="1" applyBorder="1" applyAlignment="1">
      <alignment horizontal="center"/>
    </xf>
    <xf numFmtId="10" fontId="59" fillId="0" borderId="13" xfId="179" applyNumberFormat="1" applyFont="1" applyFill="1" applyBorder="1" applyAlignment="1">
      <alignment horizontal="center"/>
      <protection/>
    </xf>
    <xf numFmtId="3" fontId="24" fillId="0" borderId="13" xfId="179" applyNumberFormat="1" applyFont="1" applyFill="1" applyBorder="1" applyAlignment="1">
      <alignment horizontal="right" wrapText="1"/>
      <protection/>
    </xf>
    <xf numFmtId="180" fontId="24" fillId="0" borderId="26" xfId="112" applyNumberFormat="1" applyFont="1" applyFill="1" applyBorder="1" applyAlignment="1" applyProtection="1">
      <alignment horizontal="center" vertical="center" wrapText="1"/>
      <protection/>
    </xf>
    <xf numFmtId="3" fontId="24" fillId="0" borderId="26" xfId="112" applyNumberFormat="1" applyFont="1" applyFill="1" applyBorder="1" applyAlignment="1" applyProtection="1">
      <alignment horizontal="center" vertical="center" wrapText="1"/>
      <protection/>
    </xf>
    <xf numFmtId="3" fontId="24" fillId="0" borderId="13" xfId="112" applyNumberFormat="1" applyFont="1" applyFill="1" applyBorder="1" applyAlignment="1">
      <alignment horizontal="center" vertical="center" wrapText="1"/>
    </xf>
    <xf numFmtId="3" fontId="4" fillId="0" borderId="0" xfId="179" applyNumberFormat="1" applyFont="1" applyFill="1" applyAlignment="1">
      <alignment/>
      <protection/>
    </xf>
    <xf numFmtId="0" fontId="2" fillId="0" borderId="0" xfId="179" applyFont="1" applyFill="1" applyAlignment="1">
      <alignment horizontal="center" vertical="center"/>
      <protection/>
    </xf>
    <xf numFmtId="0" fontId="2" fillId="0" borderId="0" xfId="179" applyNumberFormat="1" applyFont="1" applyFill="1" applyBorder="1" applyAlignment="1">
      <alignment horizontal="center" vertical="center"/>
      <protection/>
    </xf>
    <xf numFmtId="49" fontId="0" fillId="0" borderId="0" xfId="0" applyNumberFormat="1" applyFont="1" applyFill="1" applyAlignment="1">
      <alignment/>
    </xf>
    <xf numFmtId="0" fontId="3" fillId="0" borderId="26" xfId="179" applyNumberFormat="1" applyFont="1" applyFill="1" applyBorder="1" applyAlignment="1">
      <alignment horizontal="center" vertical="center" wrapText="1"/>
      <protection/>
    </xf>
    <xf numFmtId="3" fontId="7" fillId="0" borderId="26" xfId="122" applyNumberFormat="1" applyFont="1" applyFill="1" applyBorder="1" applyAlignment="1" applyProtection="1">
      <alignment horizontal="right" wrapText="1"/>
      <protection/>
    </xf>
    <xf numFmtId="0" fontId="0" fillId="0" borderId="0" xfId="179" applyFont="1" applyFill="1">
      <alignment/>
      <protection/>
    </xf>
    <xf numFmtId="0" fontId="5" fillId="0" borderId="0" xfId="179" applyFont="1" applyFill="1">
      <alignment/>
      <protection/>
    </xf>
    <xf numFmtId="180" fontId="54" fillId="0" borderId="26" xfId="123" applyNumberFormat="1" applyFont="1" applyFill="1" applyBorder="1" applyAlignment="1" applyProtection="1">
      <alignment horizontal="center" wrapText="1"/>
      <protection/>
    </xf>
    <xf numFmtId="3" fontId="54" fillId="0" borderId="13" xfId="179" applyNumberFormat="1" applyFont="1" applyFill="1" applyBorder="1" applyAlignment="1">
      <alignment horizontal="right" wrapText="1"/>
      <protection/>
    </xf>
    <xf numFmtId="0" fontId="2" fillId="0" borderId="0" xfId="179" applyFont="1" applyFill="1">
      <alignment/>
      <protection/>
    </xf>
    <xf numFmtId="10" fontId="54" fillId="0" borderId="13" xfId="190" applyNumberFormat="1" applyFont="1" applyFill="1" applyBorder="1" applyAlignment="1">
      <alignment horizontal="right" wrapText="1"/>
    </xf>
    <xf numFmtId="180" fontId="4" fillId="0" borderId="0" xfId="112" applyNumberFormat="1" applyFont="1" applyFill="1" applyAlignment="1">
      <alignment/>
    </xf>
    <xf numFmtId="180" fontId="4" fillId="0" borderId="0" xfId="179" applyNumberFormat="1" applyFont="1" applyFill="1">
      <alignment/>
      <protection/>
    </xf>
    <xf numFmtId="3" fontId="4" fillId="0" borderId="0" xfId="179" applyNumberFormat="1" applyFont="1" applyFill="1">
      <alignment/>
      <protection/>
    </xf>
    <xf numFmtId="0" fontId="0" fillId="0" borderId="0" xfId="0" applyAlignment="1">
      <alignment horizontal="center"/>
    </xf>
    <xf numFmtId="0" fontId="0" fillId="57" borderId="0" xfId="0" applyFill="1" applyAlignment="1">
      <alignment horizontal="center"/>
    </xf>
    <xf numFmtId="49" fontId="0" fillId="0" borderId="0" xfId="0" applyNumberFormat="1" applyAlignment="1">
      <alignment horizontal="center"/>
    </xf>
    <xf numFmtId="0" fontId="0" fillId="0" borderId="0" xfId="0" applyAlignment="1">
      <alignment horizontal="left" wrapText="1"/>
    </xf>
    <xf numFmtId="0" fontId="4" fillId="0" borderId="0" xfId="179" applyFont="1" applyFill="1" applyAlignment="1">
      <alignment wrapText="1"/>
      <protection/>
    </xf>
    <xf numFmtId="0" fontId="5" fillId="0" borderId="0" xfId="179" applyFont="1" applyFill="1" applyAlignment="1">
      <alignment wrapText="1"/>
      <protection/>
    </xf>
    <xf numFmtId="49" fontId="0" fillId="0" borderId="0" xfId="0" applyNumberFormat="1" applyFont="1" applyFill="1" applyAlignment="1">
      <alignment horizontal="center"/>
    </xf>
    <xf numFmtId="49" fontId="2" fillId="0" borderId="0" xfId="0" applyNumberFormat="1" applyFont="1" applyFill="1" applyAlignment="1">
      <alignment horizontal="center" wrapText="1"/>
    </xf>
    <xf numFmtId="49" fontId="0" fillId="0" borderId="25" xfId="179" applyNumberFormat="1" applyFont="1" applyFill="1" applyBorder="1" applyAlignment="1">
      <alignment horizontal="center"/>
      <protection/>
    </xf>
    <xf numFmtId="0" fontId="3" fillId="0" borderId="13" xfId="179" applyNumberFormat="1" applyFont="1" applyFill="1" applyBorder="1" applyAlignment="1">
      <alignment horizontal="center" vertical="center" wrapText="1"/>
      <protection/>
    </xf>
    <xf numFmtId="49" fontId="3" fillId="0" borderId="13" xfId="179" applyNumberFormat="1" applyFont="1" applyFill="1" applyBorder="1" applyAlignment="1" applyProtection="1">
      <alignment horizontal="center" vertical="center" wrapText="1"/>
      <protection/>
    </xf>
    <xf numFmtId="49" fontId="3" fillId="0" borderId="24" xfId="179" applyNumberFormat="1" applyFont="1" applyFill="1" applyBorder="1" applyAlignment="1" applyProtection="1">
      <alignment horizontal="center" vertical="center" wrapText="1"/>
      <protection/>
    </xf>
    <xf numFmtId="49" fontId="3" fillId="0" borderId="30" xfId="179" applyNumberFormat="1" applyFont="1" applyFill="1" applyBorder="1" applyAlignment="1" applyProtection="1">
      <alignment horizontal="center" vertical="center" wrapText="1"/>
      <protection/>
    </xf>
    <xf numFmtId="49" fontId="3" fillId="0" borderId="26" xfId="179" applyNumberFormat="1" applyFont="1" applyFill="1" applyBorder="1" applyAlignment="1" applyProtection="1">
      <alignment horizontal="center" vertical="center" wrapText="1"/>
      <protection/>
    </xf>
    <xf numFmtId="49" fontId="3" fillId="0" borderId="13" xfId="179" applyNumberFormat="1" applyFont="1" applyFill="1" applyBorder="1" applyAlignment="1">
      <alignment horizontal="center" vertical="center" wrapText="1"/>
      <protection/>
    </xf>
    <xf numFmtId="49" fontId="3" fillId="0" borderId="27" xfId="179" applyNumberFormat="1" applyFont="1" applyFill="1" applyBorder="1" applyAlignment="1" applyProtection="1">
      <alignment horizontal="center" vertical="center" wrapText="1"/>
      <protection/>
    </xf>
    <xf numFmtId="0" fontId="2" fillId="0" borderId="0" xfId="179" applyFont="1" applyFill="1" applyAlignment="1">
      <alignment horizontal="center"/>
      <protection/>
    </xf>
    <xf numFmtId="49" fontId="3" fillId="0" borderId="21" xfId="179" applyNumberFormat="1" applyFont="1" applyFill="1" applyBorder="1" applyAlignment="1">
      <alignment horizontal="center" vertical="center" wrapText="1"/>
      <protection/>
    </xf>
    <xf numFmtId="49" fontId="3" fillId="0" borderId="6" xfId="179" applyNumberFormat="1" applyFont="1" applyFill="1" applyBorder="1" applyAlignment="1">
      <alignment horizontal="center" vertical="center" wrapText="1"/>
      <protection/>
    </xf>
    <xf numFmtId="0" fontId="2" fillId="0" borderId="0" xfId="179" applyFont="1" applyFill="1" applyAlignment="1">
      <alignment horizontal="center" vertical="center"/>
      <protection/>
    </xf>
    <xf numFmtId="0" fontId="2" fillId="0" borderId="0" xfId="179" applyFont="1" applyFill="1" applyAlignment="1">
      <alignment horizontal="center"/>
      <protection/>
    </xf>
    <xf numFmtId="0" fontId="51" fillId="0" borderId="0" xfId="179" applyFont="1" applyFill="1" applyAlignment="1">
      <alignment horizontal="center" wrapText="1"/>
      <protection/>
    </xf>
    <xf numFmtId="49" fontId="51" fillId="0" borderId="0" xfId="179" applyNumberFormat="1" applyFont="1" applyFill="1" applyAlignment="1">
      <alignment horizontal="center"/>
      <protection/>
    </xf>
    <xf numFmtId="0" fontId="51" fillId="0" borderId="0" xfId="179" applyFont="1" applyFill="1" applyAlignment="1">
      <alignment horizontal="center"/>
      <protection/>
    </xf>
    <xf numFmtId="0" fontId="58" fillId="0" borderId="0" xfId="179" applyFont="1" applyFill="1" applyAlignment="1">
      <alignment horizontal="center" wrapText="1"/>
      <protection/>
    </xf>
    <xf numFmtId="0" fontId="3" fillId="0" borderId="21" xfId="179" applyNumberFormat="1" applyFont="1" applyFill="1" applyBorder="1" applyAlignment="1">
      <alignment horizontal="center" vertical="center" wrapText="1"/>
      <protection/>
    </xf>
    <xf numFmtId="0" fontId="3" fillId="0" borderId="27" xfId="179" applyNumberFormat="1" applyFont="1" applyFill="1" applyBorder="1" applyAlignment="1">
      <alignment horizontal="center" vertical="center" wrapText="1"/>
      <protection/>
    </xf>
    <xf numFmtId="0" fontId="2" fillId="0" borderId="0" xfId="179" applyNumberFormat="1" applyFont="1" applyFill="1" applyBorder="1" applyAlignment="1">
      <alignment horizontal="center" vertical="center"/>
      <protection/>
    </xf>
    <xf numFmtId="0" fontId="17" fillId="0" borderId="29" xfId="179" applyFont="1" applyFill="1" applyBorder="1" applyAlignment="1">
      <alignment horizontal="center"/>
      <protection/>
    </xf>
    <xf numFmtId="49" fontId="0" fillId="0" borderId="25" xfId="179" applyNumberFormat="1" applyFont="1" applyFill="1" applyBorder="1" applyAlignment="1">
      <alignment horizontal="center"/>
      <protection/>
    </xf>
    <xf numFmtId="0" fontId="17" fillId="0" borderId="29" xfId="179" applyFont="1" applyFill="1" applyBorder="1" applyAlignment="1">
      <alignment horizontal="center"/>
      <protection/>
    </xf>
    <xf numFmtId="0" fontId="3" fillId="0" borderId="0" xfId="179" applyFont="1" applyFill="1" applyAlignment="1">
      <alignment horizontal="center"/>
      <protection/>
    </xf>
    <xf numFmtId="49" fontId="3" fillId="0" borderId="24" xfId="179" applyNumberFormat="1" applyFont="1" applyFill="1" applyBorder="1" applyAlignment="1">
      <alignment horizontal="center" vertical="center" wrapText="1"/>
      <protection/>
    </xf>
    <xf numFmtId="49" fontId="3" fillId="0" borderId="30" xfId="179" applyNumberFormat="1" applyFont="1" applyFill="1" applyBorder="1" applyAlignment="1">
      <alignment horizontal="center" vertical="center" wrapText="1"/>
      <protection/>
    </xf>
    <xf numFmtId="49" fontId="3" fillId="0" borderId="26" xfId="179" applyNumberFormat="1" applyFont="1" applyFill="1" applyBorder="1" applyAlignment="1">
      <alignment horizontal="center" vertical="center" wrapText="1"/>
      <protection/>
    </xf>
    <xf numFmtId="49" fontId="3" fillId="0" borderId="31" xfId="179" applyNumberFormat="1" applyFont="1" applyFill="1" applyBorder="1" applyAlignment="1">
      <alignment horizontal="center" vertical="center" wrapText="1"/>
      <protection/>
    </xf>
    <xf numFmtId="49" fontId="3" fillId="0" borderId="29" xfId="179" applyNumberFormat="1" applyFont="1" applyFill="1" applyBorder="1" applyAlignment="1">
      <alignment horizontal="center" vertical="center" wrapText="1"/>
      <protection/>
    </xf>
    <xf numFmtId="49" fontId="3" fillId="0" borderId="32" xfId="179" applyNumberFormat="1" applyFont="1" applyFill="1" applyBorder="1" applyAlignment="1">
      <alignment horizontal="center" vertical="center" wrapText="1"/>
      <protection/>
    </xf>
    <xf numFmtId="49" fontId="3" fillId="0" borderId="33" xfId="179" applyNumberFormat="1" applyFont="1" applyFill="1" applyBorder="1" applyAlignment="1">
      <alignment horizontal="center" vertical="center" wrapText="1"/>
      <protection/>
    </xf>
    <xf numFmtId="49" fontId="3" fillId="0" borderId="0" xfId="179" applyNumberFormat="1" applyFont="1" applyFill="1" applyBorder="1" applyAlignment="1">
      <alignment horizontal="center" vertical="center" wrapText="1"/>
      <protection/>
    </xf>
    <xf numFmtId="49" fontId="3" fillId="0" borderId="34" xfId="179" applyNumberFormat="1" applyFont="1" applyFill="1" applyBorder="1" applyAlignment="1">
      <alignment horizontal="center" vertical="center" wrapText="1"/>
      <protection/>
    </xf>
    <xf numFmtId="49" fontId="3" fillId="0" borderId="28" xfId="179" applyNumberFormat="1" applyFont="1" applyFill="1" applyBorder="1" applyAlignment="1">
      <alignment horizontal="center" vertical="center" wrapText="1"/>
      <protection/>
    </xf>
    <xf numFmtId="49" fontId="3" fillId="0" borderId="25" xfId="179" applyNumberFormat="1" applyFont="1" applyFill="1" applyBorder="1" applyAlignment="1">
      <alignment horizontal="center" vertical="center" wrapText="1"/>
      <protection/>
    </xf>
    <xf numFmtId="49" fontId="3" fillId="0" borderId="35" xfId="179" applyNumberFormat="1" applyFont="1" applyFill="1" applyBorder="1" applyAlignment="1">
      <alignment horizontal="center" vertical="center" wrapText="1"/>
      <protection/>
    </xf>
    <xf numFmtId="49" fontId="3" fillId="0" borderId="27" xfId="179" applyNumberFormat="1" applyFont="1" applyFill="1" applyBorder="1" applyAlignment="1">
      <alignment horizontal="center" vertical="center" wrapText="1"/>
      <protection/>
    </xf>
    <xf numFmtId="49" fontId="3" fillId="0" borderId="21" xfId="179" applyNumberFormat="1" applyFont="1" applyFill="1" applyBorder="1" applyAlignment="1" applyProtection="1">
      <alignment horizontal="center" vertical="center" wrapText="1"/>
      <protection/>
    </xf>
    <xf numFmtId="49" fontId="3" fillId="0" borderId="6" xfId="179" applyNumberFormat="1" applyFont="1" applyFill="1" applyBorder="1" applyAlignment="1" applyProtection="1">
      <alignment horizontal="center" vertical="center" wrapText="1"/>
      <protection/>
    </xf>
    <xf numFmtId="49" fontId="0" fillId="0" borderId="25" xfId="179" applyNumberFormat="1" applyFont="1" applyFill="1" applyBorder="1" applyAlignment="1">
      <alignment horizontal="right"/>
      <protection/>
    </xf>
    <xf numFmtId="0" fontId="4" fillId="0" borderId="31" xfId="179" applyNumberFormat="1" applyFont="1" applyFill="1" applyBorder="1" applyAlignment="1" applyProtection="1">
      <alignment horizontal="center" vertical="center" wrapText="1"/>
      <protection/>
    </xf>
    <xf numFmtId="0" fontId="4" fillId="0" borderId="29" xfId="179" applyNumberFormat="1" applyFont="1" applyFill="1" applyBorder="1" applyAlignment="1" applyProtection="1">
      <alignment horizontal="center" vertical="center" wrapText="1"/>
      <protection/>
    </xf>
    <xf numFmtId="0" fontId="4" fillId="0" borderId="32" xfId="179" applyNumberFormat="1" applyFont="1" applyFill="1" applyBorder="1" applyAlignment="1" applyProtection="1">
      <alignment horizontal="center" vertical="center" wrapText="1"/>
      <protection/>
    </xf>
    <xf numFmtId="0" fontId="4" fillId="0" borderId="28" xfId="179" applyNumberFormat="1" applyFont="1" applyFill="1" applyBorder="1" applyAlignment="1" applyProtection="1">
      <alignment horizontal="center" vertical="center" wrapText="1"/>
      <protection/>
    </xf>
    <xf numFmtId="0" fontId="4" fillId="0" borderId="25" xfId="179" applyNumberFormat="1" applyFont="1" applyFill="1" applyBorder="1" applyAlignment="1" applyProtection="1">
      <alignment horizontal="center" vertical="center" wrapText="1"/>
      <protection/>
    </xf>
    <xf numFmtId="0" fontId="4" fillId="0" borderId="35" xfId="179" applyNumberFormat="1" applyFont="1" applyFill="1" applyBorder="1" applyAlignment="1" applyProtection="1">
      <alignment horizontal="center" vertical="center" wrapText="1"/>
      <protection/>
    </xf>
    <xf numFmtId="3" fontId="4" fillId="0" borderId="13" xfId="179" applyNumberFormat="1" applyFont="1" applyFill="1" applyBorder="1" applyAlignment="1">
      <alignment horizontal="center" vertical="center" wrapText="1"/>
      <protection/>
    </xf>
    <xf numFmtId="0" fontId="4" fillId="0" borderId="6" xfId="179" applyFont="1" applyFill="1" applyBorder="1" applyAlignment="1" applyProtection="1">
      <alignment horizontal="center" vertical="center" wrapText="1"/>
      <protection/>
    </xf>
    <xf numFmtId="0" fontId="4" fillId="0" borderId="27" xfId="179" applyFont="1" applyFill="1" applyBorder="1" applyAlignment="1" applyProtection="1">
      <alignment horizontal="center" vertical="center" wrapText="1"/>
      <protection/>
    </xf>
    <xf numFmtId="49" fontId="0" fillId="0" borderId="0" xfId="0" applyNumberFormat="1" applyFill="1" applyAlignment="1">
      <alignment horizontal="center"/>
    </xf>
    <xf numFmtId="49" fontId="2" fillId="0" borderId="0" xfId="0" applyNumberFormat="1" applyFont="1" applyFill="1" applyAlignment="1">
      <alignment horizontal="center" wrapText="1"/>
    </xf>
    <xf numFmtId="3" fontId="6" fillId="0" borderId="0" xfId="179" applyNumberFormat="1" applyFont="1" applyFill="1" applyAlignment="1">
      <alignment horizontal="center"/>
      <protection/>
    </xf>
    <xf numFmtId="0" fontId="6" fillId="0" borderId="0" xfId="179" applyFont="1" applyFill="1" applyAlignment="1">
      <alignment horizontal="center"/>
      <protection/>
    </xf>
    <xf numFmtId="0" fontId="51" fillId="0" borderId="0" xfId="179" applyFont="1" applyFill="1" applyAlignment="1">
      <alignment horizontal="center" wrapText="1"/>
      <protection/>
    </xf>
    <xf numFmtId="3" fontId="4" fillId="0" borderId="25" xfId="179" applyNumberFormat="1" applyFont="1" applyFill="1" applyBorder="1" applyAlignment="1">
      <alignment horizontal="right"/>
      <protection/>
    </xf>
    <xf numFmtId="3" fontId="4" fillId="0" borderId="24" xfId="179" applyNumberFormat="1" applyFont="1" applyFill="1" applyBorder="1" applyAlignment="1" applyProtection="1">
      <alignment horizontal="center" vertical="center" wrapText="1"/>
      <protection/>
    </xf>
    <xf numFmtId="3" fontId="4" fillId="0" borderId="30" xfId="179" applyNumberFormat="1" applyFont="1" applyFill="1" applyBorder="1" applyAlignment="1" applyProtection="1">
      <alignment horizontal="center" vertical="center" wrapText="1"/>
      <protection/>
    </xf>
    <xf numFmtId="3" fontId="4" fillId="0" borderId="26" xfId="179" applyNumberFormat="1" applyFont="1" applyFill="1" applyBorder="1" applyAlignment="1" applyProtection="1">
      <alignment horizontal="center" vertical="center" wrapText="1"/>
      <protection/>
    </xf>
    <xf numFmtId="0" fontId="24" fillId="0" borderId="24" xfId="179" applyNumberFormat="1" applyFont="1" applyFill="1" applyBorder="1" applyAlignment="1" applyProtection="1">
      <alignment horizontal="center" vertical="center" wrapText="1"/>
      <protection/>
    </xf>
    <xf numFmtId="0" fontId="24" fillId="0" borderId="30" xfId="179" applyNumberFormat="1" applyFont="1" applyFill="1" applyBorder="1" applyAlignment="1" applyProtection="1">
      <alignment horizontal="center" vertical="center" wrapText="1"/>
      <protection/>
    </xf>
    <xf numFmtId="0" fontId="24" fillId="0" borderId="26" xfId="179" applyNumberFormat="1" applyFont="1" applyFill="1" applyBorder="1" applyAlignment="1" applyProtection="1">
      <alignment horizontal="center" vertical="center" wrapText="1"/>
      <protection/>
    </xf>
    <xf numFmtId="3" fontId="4" fillId="0" borderId="13" xfId="179" applyNumberFormat="1" applyFont="1" applyFill="1" applyBorder="1" applyAlignment="1" applyProtection="1">
      <alignment horizontal="center" vertical="center" wrapText="1"/>
      <protection/>
    </xf>
    <xf numFmtId="3" fontId="4" fillId="0" borderId="13" xfId="179" applyNumberFormat="1" applyFont="1" applyFill="1" applyBorder="1" applyAlignment="1">
      <alignment horizontal="center"/>
      <protection/>
    </xf>
    <xf numFmtId="0" fontId="4" fillId="0" borderId="24" xfId="179" applyNumberFormat="1" applyFont="1" applyFill="1" applyBorder="1" applyAlignment="1" applyProtection="1">
      <alignment horizontal="center" vertical="center" wrapText="1"/>
      <protection/>
    </xf>
    <xf numFmtId="0" fontId="4" fillId="0" borderId="30" xfId="179" applyNumberFormat="1" applyFont="1" applyFill="1" applyBorder="1" applyAlignment="1" applyProtection="1">
      <alignment horizontal="center" vertical="center" wrapText="1"/>
      <protection/>
    </xf>
    <xf numFmtId="0" fontId="4" fillId="0" borderId="26" xfId="179" applyNumberFormat="1" applyFont="1" applyFill="1" applyBorder="1" applyAlignment="1" applyProtection="1">
      <alignment horizontal="center" vertical="center" wrapText="1"/>
      <protection/>
    </xf>
    <xf numFmtId="0" fontId="5" fillId="0" borderId="13" xfId="179" applyFont="1" applyFill="1" applyBorder="1" applyAlignment="1">
      <alignment horizontal="center"/>
      <protection/>
    </xf>
    <xf numFmtId="0" fontId="4" fillId="0" borderId="26" xfId="179" applyFont="1" applyFill="1" applyBorder="1" applyAlignment="1" applyProtection="1">
      <alignment horizontal="center" vertical="center" wrapText="1"/>
      <protection/>
    </xf>
    <xf numFmtId="0" fontId="4" fillId="0" borderId="28" xfId="179" applyNumberFormat="1" applyFont="1" applyFill="1" applyBorder="1" applyAlignment="1">
      <alignment horizontal="center" vertical="center" wrapText="1"/>
      <protection/>
    </xf>
    <xf numFmtId="0" fontId="4" fillId="0" borderId="25" xfId="179" applyFont="1" applyFill="1" applyBorder="1" applyAlignment="1">
      <alignment horizontal="center" vertical="center" wrapText="1"/>
      <protection/>
    </xf>
    <xf numFmtId="0" fontId="4" fillId="0" borderId="35" xfId="179" applyFont="1" applyFill="1" applyBorder="1" applyAlignment="1">
      <alignment horizontal="center" vertical="center" wrapText="1"/>
      <protection/>
    </xf>
    <xf numFmtId="3" fontId="4" fillId="0" borderId="26" xfId="179" applyNumberFormat="1" applyFont="1" applyFill="1" applyBorder="1" applyAlignment="1">
      <alignment horizontal="center" vertical="center" wrapText="1"/>
      <protection/>
    </xf>
    <xf numFmtId="10" fontId="24" fillId="0" borderId="26" xfId="192" applyNumberFormat="1" applyFont="1" applyFill="1" applyBorder="1" applyAlignment="1">
      <alignment horizontal="center" vertical="center" wrapText="1"/>
    </xf>
    <xf numFmtId="10" fontId="24" fillId="0" borderId="13" xfId="192" applyNumberFormat="1" applyFont="1" applyFill="1" applyBorder="1" applyAlignment="1">
      <alignment horizontal="center" vertical="center" wrapText="1"/>
    </xf>
    <xf numFmtId="0" fontId="24" fillId="0" borderId="30" xfId="179" applyFont="1" applyFill="1" applyBorder="1" applyAlignment="1">
      <alignment horizontal="center" vertical="center" wrapText="1"/>
      <protection/>
    </xf>
    <xf numFmtId="0" fontId="24" fillId="0" borderId="26" xfId="179" applyFont="1" applyFill="1" applyBorder="1" applyAlignment="1">
      <alignment horizontal="center" vertical="center" wrapText="1"/>
      <protection/>
    </xf>
    <xf numFmtId="0" fontId="4" fillId="0" borderId="31" xfId="179" applyFont="1" applyFill="1" applyBorder="1" applyAlignment="1" applyProtection="1">
      <alignment horizontal="center" vertical="center" wrapText="1"/>
      <protection/>
    </xf>
    <xf numFmtId="0" fontId="4" fillId="0" borderId="29" xfId="179" applyFont="1" applyFill="1" applyBorder="1" applyAlignment="1" applyProtection="1">
      <alignment horizontal="center" vertical="center" wrapText="1"/>
      <protection/>
    </xf>
    <xf numFmtId="0" fontId="4" fillId="0" borderId="32" xfId="179" applyFont="1" applyFill="1" applyBorder="1" applyAlignment="1" applyProtection="1">
      <alignment horizontal="center" vertical="center" wrapText="1"/>
      <protection/>
    </xf>
    <xf numFmtId="0" fontId="4" fillId="0" borderId="13" xfId="179" applyFont="1" applyFill="1" applyBorder="1" applyAlignment="1">
      <alignment horizontal="center" vertical="center" wrapText="1"/>
      <protection/>
    </xf>
    <xf numFmtId="3" fontId="4" fillId="0" borderId="24" xfId="179" applyNumberFormat="1" applyFont="1" applyFill="1" applyBorder="1" applyAlignment="1">
      <alignment horizontal="center" vertical="center" wrapText="1"/>
      <protection/>
    </xf>
    <xf numFmtId="3" fontId="4" fillId="0" borderId="30" xfId="179" applyNumberFormat="1" applyFont="1" applyFill="1" applyBorder="1" applyAlignment="1">
      <alignment horizontal="center" vertical="center" wrapText="1"/>
      <protection/>
    </xf>
    <xf numFmtId="3" fontId="4" fillId="0" borderId="27" xfId="179" applyNumberFormat="1" applyFont="1" applyFill="1" applyBorder="1" applyAlignment="1" applyProtection="1">
      <alignment horizontal="center" vertical="center" wrapText="1"/>
      <protection/>
    </xf>
    <xf numFmtId="0" fontId="4" fillId="0" borderId="24" xfId="179" applyFont="1" applyFill="1" applyBorder="1" applyAlignment="1" applyProtection="1">
      <alignment horizontal="center" vertical="center" wrapText="1"/>
      <protection/>
    </xf>
    <xf numFmtId="0" fontId="4" fillId="0" borderId="30" xfId="179" applyFont="1" applyFill="1" applyBorder="1" applyAlignment="1" applyProtection="1">
      <alignment horizontal="center" vertical="center" wrapText="1"/>
      <protection/>
    </xf>
    <xf numFmtId="0" fontId="4" fillId="0" borderId="33" xfId="179" applyNumberFormat="1" applyFont="1" applyFill="1" applyBorder="1" applyAlignment="1" applyProtection="1">
      <alignment horizontal="center" vertical="center" wrapText="1"/>
      <protection/>
    </xf>
    <xf numFmtId="0" fontId="4" fillId="0" borderId="13" xfId="179" applyNumberFormat="1" applyFont="1" applyFill="1" applyBorder="1" applyAlignment="1" applyProtection="1">
      <alignment horizontal="center" vertical="center" wrapText="1"/>
      <protection/>
    </xf>
    <xf numFmtId="0" fontId="53" fillId="0" borderId="21" xfId="179" applyFont="1" applyFill="1" applyBorder="1" applyAlignment="1" applyProtection="1">
      <alignment horizontal="center" vertical="center"/>
      <protection/>
    </xf>
    <xf numFmtId="0" fontId="53" fillId="0" borderId="27" xfId="179" applyFont="1" applyFill="1" applyBorder="1" applyAlignment="1" applyProtection="1">
      <alignment horizontal="center" vertical="center"/>
      <protection/>
    </xf>
    <xf numFmtId="0" fontId="2" fillId="0" borderId="0" xfId="179" applyFont="1" applyFill="1" applyAlignment="1">
      <alignment horizontal="center" vertical="center"/>
      <protection/>
    </xf>
    <xf numFmtId="49" fontId="13" fillId="0" borderId="0" xfId="0" applyNumberFormat="1" applyFont="1" applyAlignment="1">
      <alignment horizontal="center"/>
    </xf>
    <xf numFmtId="0" fontId="4" fillId="50" borderId="0" xfId="0" applyFont="1" applyFill="1" applyBorder="1" applyAlignment="1">
      <alignment horizontal="center"/>
    </xf>
    <xf numFmtId="49" fontId="4" fillId="0" borderId="31"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21" xfId="0" applyNumberFormat="1" applyFont="1" applyBorder="1" applyAlignment="1">
      <alignment horizontal="center"/>
    </xf>
    <xf numFmtId="49" fontId="4" fillId="0" borderId="27" xfId="0" applyNumberFormat="1" applyFont="1" applyBorder="1" applyAlignment="1">
      <alignment horizontal="center"/>
    </xf>
    <xf numFmtId="49" fontId="5" fillId="50" borderId="21" xfId="0" applyNumberFormat="1" applyFont="1" applyFill="1" applyBorder="1" applyAlignment="1">
      <alignment horizontal="center"/>
    </xf>
    <xf numFmtId="49" fontId="5" fillId="50" borderId="27" xfId="0" applyNumberFormat="1" applyFont="1" applyFill="1" applyBorder="1" applyAlignment="1">
      <alignment horizontal="center"/>
    </xf>
    <xf numFmtId="49" fontId="12" fillId="0" borderId="0" xfId="0" applyNumberFormat="1" applyFont="1" applyBorder="1" applyAlignment="1">
      <alignment horizontal="center" wrapText="1"/>
    </xf>
    <xf numFmtId="49" fontId="13" fillId="0" borderId="0" xfId="0" applyNumberFormat="1" applyFont="1" applyBorder="1" applyAlignment="1">
      <alignment horizontal="center" wrapText="1"/>
    </xf>
    <xf numFmtId="0" fontId="4" fillId="0" borderId="6" xfId="0" applyFont="1" applyBorder="1" applyAlignment="1">
      <alignment horizontal="center" vertical="center" wrapText="1"/>
    </xf>
    <xf numFmtId="0" fontId="4" fillId="0" borderId="27" xfId="0" applyFont="1" applyBorder="1" applyAlignment="1">
      <alignment horizontal="center" vertical="center" wrapText="1"/>
    </xf>
    <xf numFmtId="49" fontId="4" fillId="0" borderId="13" xfId="0" applyNumberFormat="1" applyFont="1" applyFill="1" applyBorder="1" applyAlignment="1">
      <alignment horizontal="center" vertical="center" wrapText="1"/>
    </xf>
    <xf numFmtId="49" fontId="13" fillId="0" borderId="0" xfId="0" applyNumberFormat="1" applyFont="1" applyAlignment="1">
      <alignment horizontal="center"/>
    </xf>
    <xf numFmtId="0" fontId="0" fillId="50" borderId="0" xfId="0" applyFont="1" applyFill="1" applyBorder="1" applyAlignment="1">
      <alignment horizontal="center"/>
    </xf>
    <xf numFmtId="0" fontId="4" fillId="0" borderId="13" xfId="0" applyFont="1" applyBorder="1" applyAlignment="1">
      <alignment horizontal="center" vertical="center" wrapText="1"/>
    </xf>
    <xf numFmtId="0" fontId="5" fillId="0" borderId="21" xfId="0" applyFont="1" applyBorder="1" applyAlignment="1">
      <alignment horizontal="center" wrapText="1"/>
    </xf>
    <xf numFmtId="0" fontId="5" fillId="0" borderId="27" xfId="0" applyFont="1" applyBorder="1" applyAlignment="1">
      <alignment horizontal="center" wrapText="1"/>
    </xf>
    <xf numFmtId="0" fontId="0" fillId="0" borderId="0" xfId="0" applyFont="1" applyBorder="1" applyAlignment="1">
      <alignment horizontal="center" wrapText="1"/>
    </xf>
    <xf numFmtId="0" fontId="2" fillId="0" borderId="0" xfId="0" applyFont="1" applyBorder="1" applyAlignment="1">
      <alignment horizontal="center" wrapText="1"/>
    </xf>
    <xf numFmtId="0" fontId="2" fillId="0" borderId="0" xfId="0" applyNumberFormat="1" applyFont="1" applyBorder="1" applyAlignment="1">
      <alignment horizontal="center"/>
    </xf>
    <xf numFmtId="0" fontId="24" fillId="0" borderId="13"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13" xfId="0" applyFont="1" applyBorder="1" applyAlignment="1">
      <alignment horizontal="center" vertical="center"/>
    </xf>
    <xf numFmtId="0" fontId="0" fillId="0" borderId="0" xfId="0" applyNumberFormat="1" applyFont="1" applyAlignment="1">
      <alignment horizontal="left"/>
    </xf>
    <xf numFmtId="0" fontId="12" fillId="0" borderId="0" xfId="0" applyFont="1" applyAlignment="1">
      <alignment horizontal="center"/>
    </xf>
    <xf numFmtId="3" fontId="3" fillId="50" borderId="0" xfId="0" applyNumberFormat="1" applyFont="1" applyFill="1" applyBorder="1" applyAlignment="1">
      <alignment horizontal="left"/>
    </xf>
    <xf numFmtId="0" fontId="0" fillId="0" borderId="0" xfId="0" applyFont="1" applyAlignment="1">
      <alignment horizontal="left"/>
    </xf>
    <xf numFmtId="0" fontId="12" fillId="0" borderId="0" xfId="0" applyFont="1" applyAlignment="1">
      <alignment horizontal="center" wrapText="1"/>
    </xf>
    <xf numFmtId="49" fontId="4" fillId="0" borderId="31"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4" fillId="0" borderId="2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1" xfId="0" applyFont="1" applyBorder="1" applyAlignment="1">
      <alignment horizontal="center" vertical="center"/>
    </xf>
    <xf numFmtId="0" fontId="4" fillId="0" borderId="6" xfId="0" applyFont="1" applyBorder="1" applyAlignment="1">
      <alignment horizontal="center" vertical="center"/>
    </xf>
    <xf numFmtId="0" fontId="4" fillId="0" borderId="27" xfId="0" applyFont="1" applyBorder="1" applyAlignment="1">
      <alignment horizontal="center" vertical="center"/>
    </xf>
    <xf numFmtId="0" fontId="3" fillId="0" borderId="25" xfId="0" applyFont="1" applyBorder="1" applyAlignment="1">
      <alignment horizontal="left"/>
    </xf>
    <xf numFmtId="0" fontId="3" fillId="0" borderId="0" xfId="0" applyFont="1" applyBorder="1" applyAlignment="1">
      <alignment horizontal="left"/>
    </xf>
    <xf numFmtId="0" fontId="13" fillId="0" borderId="0" xfId="0" applyFont="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49" fontId="13" fillId="0" borderId="0" xfId="0" applyNumberFormat="1" applyFont="1" applyBorder="1" applyAlignment="1">
      <alignment horizontal="center" wrapText="1"/>
    </xf>
    <xf numFmtId="49" fontId="13" fillId="0" borderId="0" xfId="0" applyNumberFormat="1" applyFont="1" applyBorder="1" applyAlignment="1">
      <alignment horizontal="center"/>
    </xf>
    <xf numFmtId="49" fontId="12" fillId="0" borderId="0" xfId="0" applyNumberFormat="1" applyFont="1" applyBorder="1" applyAlignment="1">
      <alignment horizontal="center" wrapText="1"/>
    </xf>
    <xf numFmtId="49" fontId="12" fillId="0" borderId="0" xfId="0" applyNumberFormat="1" applyFont="1" applyBorder="1" applyAlignment="1">
      <alignment horizontal="center"/>
    </xf>
    <xf numFmtId="49" fontId="5" fillId="0" borderId="21" xfId="0" applyNumberFormat="1" applyFont="1" applyBorder="1" applyAlignment="1">
      <alignment horizontal="center" wrapText="1"/>
    </xf>
    <xf numFmtId="49" fontId="5" fillId="0" borderId="27" xfId="0" applyNumberFormat="1" applyFont="1" applyBorder="1" applyAlignment="1">
      <alignment horizontal="center" wrapText="1"/>
    </xf>
    <xf numFmtId="49" fontId="4" fillId="0" borderId="24"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12" fillId="0" borderId="0" xfId="0" applyNumberFormat="1" applyFont="1" applyAlignment="1">
      <alignment horizontal="center" wrapText="1"/>
    </xf>
    <xf numFmtId="49" fontId="0" fillId="0" borderId="0" xfId="0" applyNumberFormat="1" applyFont="1" applyAlignment="1">
      <alignment horizontal="left"/>
    </xf>
    <xf numFmtId="49" fontId="0" fillId="0" borderId="0" xfId="0" applyNumberFormat="1" applyFont="1" applyBorder="1" applyAlignment="1">
      <alignment horizontal="left"/>
    </xf>
    <xf numFmtId="49" fontId="4" fillId="0" borderId="32"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0" fillId="0" borderId="0" xfId="0" applyNumberFormat="1" applyFont="1" applyFill="1" applyBorder="1" applyAlignment="1">
      <alignment horizontal="center" wrapText="1"/>
    </xf>
    <xf numFmtId="49" fontId="6" fillId="0" borderId="21"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0" fontId="3" fillId="0" borderId="30"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1" fillId="0" borderId="0" xfId="0" applyNumberFormat="1" applyFont="1" applyFill="1" applyAlignment="1">
      <alignment horizontal="left" wrapText="1"/>
    </xf>
    <xf numFmtId="49" fontId="5" fillId="0" borderId="21"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6" fillId="0" borderId="21" xfId="0" applyNumberFormat="1" applyFont="1" applyFill="1" applyBorder="1" applyAlignment="1">
      <alignment horizontal="center"/>
    </xf>
    <xf numFmtId="49" fontId="6" fillId="0" borderId="27" xfId="0" applyNumberFormat="1" applyFont="1" applyFill="1" applyBorder="1" applyAlignment="1">
      <alignment horizontal="center"/>
    </xf>
    <xf numFmtId="49" fontId="13" fillId="0" borderId="0" xfId="0" applyNumberFormat="1" applyFont="1" applyFill="1" applyBorder="1" applyAlignment="1">
      <alignment horizontal="center" wrapText="1"/>
    </xf>
    <xf numFmtId="49" fontId="11" fillId="0" borderId="0" xfId="0" applyNumberFormat="1" applyFont="1" applyFill="1" applyAlignment="1">
      <alignment/>
    </xf>
    <xf numFmtId="49" fontId="13" fillId="0" borderId="29" xfId="0" applyNumberFormat="1" applyFont="1" applyFill="1" applyBorder="1" applyAlignment="1">
      <alignment horizontal="center"/>
    </xf>
    <xf numFmtId="49" fontId="12" fillId="0" borderId="0" xfId="0" applyNumberFormat="1" applyFont="1" applyFill="1" applyBorder="1" applyAlignment="1">
      <alignment horizontal="center"/>
    </xf>
    <xf numFmtId="49" fontId="17" fillId="0" borderId="0" xfId="0" applyNumberFormat="1" applyFont="1" applyFill="1" applyAlignment="1">
      <alignment horizontal="center"/>
    </xf>
    <xf numFmtId="0" fontId="6" fillId="0" borderId="31"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0" fontId="6" fillId="0" borderId="33" xfId="0" applyNumberFormat="1" applyFont="1" applyFill="1" applyBorder="1" applyAlignment="1">
      <alignment horizontal="center" vertical="center" wrapText="1"/>
    </xf>
    <xf numFmtId="0" fontId="6" fillId="0" borderId="34"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distributed" wrapText="1"/>
    </xf>
    <xf numFmtId="0" fontId="3" fillId="0" borderId="27" xfId="0" applyFont="1" applyFill="1" applyBorder="1" applyAlignment="1">
      <alignment horizontal="center" vertical="distributed"/>
    </xf>
    <xf numFmtId="49" fontId="6" fillId="0" borderId="6" xfId="0" applyNumberFormat="1" applyFont="1" applyFill="1" applyBorder="1" applyAlignment="1">
      <alignment horizontal="center" vertical="center" wrapText="1"/>
    </xf>
  </cellXfs>
  <cellStyles count="215">
    <cellStyle name="Normal" xfId="0"/>
    <cellStyle name="?_x001D_??%U©÷u&amp;H©÷9_x0008_? s&#10;_x0007__x0001__x0001_" xfId="15"/>
    <cellStyle name="??_?? -NIML2" xfId="16"/>
    <cellStyle name="??A? [0]_ÿÿÿÿÿÿ_1_¢¬???¢â? " xfId="17"/>
    <cellStyle name="??A?_ÿÿÿÿÿÿ_1_¢¬???¢â? " xfId="18"/>
    <cellStyle name="?¡±¢¥?_?¨ù??¢´¢¥_¢¬???¢â? " xfId="19"/>
    <cellStyle name="?ðÇ%U?&amp;H?_x0008_?s&#10;_x0007__x0001__x0001_" xfId="20"/>
    <cellStyle name="20% - Accent1" xfId="21"/>
    <cellStyle name="20% - Accent1 2" xfId="22"/>
    <cellStyle name="20% - Accent1 3" xfId="23"/>
    <cellStyle name="20% - Accent2" xfId="24"/>
    <cellStyle name="20% - Accent2 2" xfId="25"/>
    <cellStyle name="20% - Accent2 3" xfId="26"/>
    <cellStyle name="20% - Accent3" xfId="27"/>
    <cellStyle name="20% - Accent3 2" xfId="28"/>
    <cellStyle name="20% - Accent3 3" xfId="29"/>
    <cellStyle name="20% - Accent4" xfId="30"/>
    <cellStyle name="20% - Accent4 2" xfId="31"/>
    <cellStyle name="20% - Accent4 3" xfId="32"/>
    <cellStyle name="20% - Accent5" xfId="33"/>
    <cellStyle name="20% - Accent5 2" xfId="34"/>
    <cellStyle name="20% - Accent5 3" xfId="35"/>
    <cellStyle name="20% - Accent6" xfId="36"/>
    <cellStyle name="20% - Accent6 2" xfId="37"/>
    <cellStyle name="20% - Accent6 3" xfId="38"/>
    <cellStyle name="40% - Accent1" xfId="39"/>
    <cellStyle name="40% - Accent1 2" xfId="40"/>
    <cellStyle name="40% - Accent1 3" xfId="41"/>
    <cellStyle name="40% - Accent2" xfId="42"/>
    <cellStyle name="40% - Accent2 2" xfId="43"/>
    <cellStyle name="40% - Accent2 3" xfId="44"/>
    <cellStyle name="40% - Accent3" xfId="45"/>
    <cellStyle name="40% - Accent3 2" xfId="46"/>
    <cellStyle name="40% - Accent3 3" xfId="47"/>
    <cellStyle name="40% - Accent4" xfId="48"/>
    <cellStyle name="40% - Accent4 2" xfId="49"/>
    <cellStyle name="40% - Accent4 3" xfId="50"/>
    <cellStyle name="40% - Accent5" xfId="51"/>
    <cellStyle name="40% - Accent5 2" xfId="52"/>
    <cellStyle name="40% - Accent5 3" xfId="53"/>
    <cellStyle name="40% - Accent6" xfId="54"/>
    <cellStyle name="40% - Accent6 2" xfId="55"/>
    <cellStyle name="40% - Accent6 3" xfId="56"/>
    <cellStyle name="60% - Accent1" xfId="57"/>
    <cellStyle name="60% - Accent1 2" xfId="58"/>
    <cellStyle name="60% - Accent1 3" xfId="59"/>
    <cellStyle name="60% - Accent2" xfId="60"/>
    <cellStyle name="60% - Accent2 2" xfId="61"/>
    <cellStyle name="60% - Accent2 3" xfId="62"/>
    <cellStyle name="60% - Accent3" xfId="63"/>
    <cellStyle name="60% - Accent3 2" xfId="64"/>
    <cellStyle name="60% - Accent3 3" xfId="65"/>
    <cellStyle name="60% - Accent4" xfId="66"/>
    <cellStyle name="60% - Accent4 2" xfId="67"/>
    <cellStyle name="60% - Accent4 3" xfId="68"/>
    <cellStyle name="60% - Accent5" xfId="69"/>
    <cellStyle name="60% - Accent5 2" xfId="70"/>
    <cellStyle name="60% - Accent5 3" xfId="71"/>
    <cellStyle name="60% - Accent6" xfId="72"/>
    <cellStyle name="60% - Accent6 2" xfId="73"/>
    <cellStyle name="60% - Accent6 3" xfId="74"/>
    <cellStyle name="Accent1" xfId="75"/>
    <cellStyle name="Accent1 2" xfId="76"/>
    <cellStyle name="Accent1 3" xfId="77"/>
    <cellStyle name="Accent2" xfId="78"/>
    <cellStyle name="Accent2 2" xfId="79"/>
    <cellStyle name="Accent2 3" xfId="80"/>
    <cellStyle name="Accent3" xfId="81"/>
    <cellStyle name="Accent3 2" xfId="82"/>
    <cellStyle name="Accent3 3" xfId="83"/>
    <cellStyle name="Accent4" xfId="84"/>
    <cellStyle name="Accent4 2" xfId="85"/>
    <cellStyle name="Accent4 3" xfId="86"/>
    <cellStyle name="Accent5" xfId="87"/>
    <cellStyle name="Accent5 2" xfId="88"/>
    <cellStyle name="Accent5 3" xfId="89"/>
    <cellStyle name="Accent6" xfId="90"/>
    <cellStyle name="Accent6 2" xfId="91"/>
    <cellStyle name="Accent6 3" xfId="92"/>
    <cellStyle name="AeE­ [0]_INQUIRY ¿μ¾÷AßAø " xfId="93"/>
    <cellStyle name="AeE­_INQUIRY ¿µ¾÷AßAø " xfId="94"/>
    <cellStyle name="ÄÞ¸¶ [0]_1" xfId="95"/>
    <cellStyle name="AÞ¸¶ [0]_INQUIRY ¿?¾÷AßAø " xfId="96"/>
    <cellStyle name="ÄÞ¸¶_1" xfId="97"/>
    <cellStyle name="AÞ¸¶_INQUIRY ¿?¾÷AßAø " xfId="98"/>
    <cellStyle name="Bad" xfId="99"/>
    <cellStyle name="Bad 2" xfId="100"/>
    <cellStyle name="Bad 3" xfId="101"/>
    <cellStyle name="C?AØ_¿?¾÷CoE² " xfId="102"/>
    <cellStyle name="C￥AØ_¿μ¾÷CoE² " xfId="103"/>
    <cellStyle name="Ç¥ÁØ_ÿÿÿÿÿÿ_4_ÃÑÇÕ°è " xfId="104"/>
    <cellStyle name="Calculation" xfId="105"/>
    <cellStyle name="Calculation 2" xfId="106"/>
    <cellStyle name="Calculation 3" xfId="107"/>
    <cellStyle name="category" xfId="108"/>
    <cellStyle name="Check Cell" xfId="109"/>
    <cellStyle name="Check Cell 2" xfId="110"/>
    <cellStyle name="Check Cell 3" xfId="111"/>
    <cellStyle name="Comma" xfId="112"/>
    <cellStyle name="Comma [0]" xfId="113"/>
    <cellStyle name="Comma 10" xfId="114"/>
    <cellStyle name="Comma 11" xfId="115"/>
    <cellStyle name="Comma 12" xfId="116"/>
    <cellStyle name="Comma 13" xfId="117"/>
    <cellStyle name="Comma 14" xfId="118"/>
    <cellStyle name="Comma 15" xfId="119"/>
    <cellStyle name="Comma 16" xfId="120"/>
    <cellStyle name="Comma 2" xfId="121"/>
    <cellStyle name="Comma 2 2" xfId="122"/>
    <cellStyle name="Comma 2 2 2" xfId="123"/>
    <cellStyle name="Comma 2 3" xfId="124"/>
    <cellStyle name="Comma 2 3 2" xfId="125"/>
    <cellStyle name="Comma 2 4" xfId="126"/>
    <cellStyle name="Comma 2 5" xfId="127"/>
    <cellStyle name="Comma 3" xfId="128"/>
    <cellStyle name="Comma 4" xfId="129"/>
    <cellStyle name="Comma 5" xfId="130"/>
    <cellStyle name="Comma 6" xfId="131"/>
    <cellStyle name="Comma 7" xfId="132"/>
    <cellStyle name="Comma 8" xfId="133"/>
    <cellStyle name="Comma 9" xfId="134"/>
    <cellStyle name="Comma0" xfId="135"/>
    <cellStyle name="Currency" xfId="136"/>
    <cellStyle name="Currency [0]" xfId="137"/>
    <cellStyle name="Currency0" xfId="138"/>
    <cellStyle name="Date" xfId="139"/>
    <cellStyle name="Explanatory Text" xfId="140"/>
    <cellStyle name="Explanatory Text 2" xfId="141"/>
    <cellStyle name="Explanatory Text 3" xfId="142"/>
    <cellStyle name="Fixed" xfId="143"/>
    <cellStyle name="Followed Hyperlink" xfId="144"/>
    <cellStyle name="Good" xfId="145"/>
    <cellStyle name="Good 2" xfId="146"/>
    <cellStyle name="Good 3" xfId="147"/>
    <cellStyle name="Grey" xfId="148"/>
    <cellStyle name="Group" xfId="149"/>
    <cellStyle name="HEADER" xfId="150"/>
    <cellStyle name="Header1" xfId="151"/>
    <cellStyle name="Header2" xfId="152"/>
    <cellStyle name="Heading 1" xfId="153"/>
    <cellStyle name="Heading 1 2" xfId="154"/>
    <cellStyle name="Heading 1 3" xfId="155"/>
    <cellStyle name="Heading 2" xfId="156"/>
    <cellStyle name="Heading 2 2" xfId="157"/>
    <cellStyle name="Heading 2 3" xfId="158"/>
    <cellStyle name="Heading 3" xfId="159"/>
    <cellStyle name="Heading 3 2" xfId="160"/>
    <cellStyle name="Heading 3 3" xfId="161"/>
    <cellStyle name="Heading 4" xfId="162"/>
    <cellStyle name="Heading 4 2" xfId="163"/>
    <cellStyle name="Heading 4 3" xfId="164"/>
    <cellStyle name="Hyperlink" xfId="165"/>
    <cellStyle name="Input" xfId="166"/>
    <cellStyle name="Input [yellow]" xfId="167"/>
    <cellStyle name="Input 2" xfId="168"/>
    <cellStyle name="Input 3" xfId="169"/>
    <cellStyle name="Linked Cell" xfId="170"/>
    <cellStyle name="Linked Cell 2" xfId="171"/>
    <cellStyle name="Linked Cell 3" xfId="172"/>
    <cellStyle name="Model" xfId="173"/>
    <cellStyle name="Neutral" xfId="174"/>
    <cellStyle name="Neutral 2" xfId="175"/>
    <cellStyle name="Neutral 3" xfId="176"/>
    <cellStyle name="Normal - Style1" xfId="177"/>
    <cellStyle name="Normal 2" xfId="178"/>
    <cellStyle name="Normal 2 2" xfId="179"/>
    <cellStyle name="Normal 3" xfId="180"/>
    <cellStyle name="Normal 4" xfId="181"/>
    <cellStyle name="Normal 5" xfId="182"/>
    <cellStyle name="Note" xfId="183"/>
    <cellStyle name="Note 2" xfId="184"/>
    <cellStyle name="Note 3" xfId="185"/>
    <cellStyle name="NWM" xfId="186"/>
    <cellStyle name="Output" xfId="187"/>
    <cellStyle name="Output 2" xfId="188"/>
    <cellStyle name="Output 3" xfId="189"/>
    <cellStyle name="Percent" xfId="190"/>
    <cellStyle name="Percent [2]" xfId="191"/>
    <cellStyle name="Percent 2" xfId="192"/>
    <cellStyle name="Percent 2 2" xfId="193"/>
    <cellStyle name="Percent 3" xfId="194"/>
    <cellStyle name="Percent 3 2" xfId="195"/>
    <cellStyle name="Percent 4" xfId="196"/>
    <cellStyle name="Style Date" xfId="197"/>
    <cellStyle name="subhead" xfId="198"/>
    <cellStyle name="T" xfId="199"/>
    <cellStyle name="th" xfId="200"/>
    <cellStyle name="Title" xfId="201"/>
    <cellStyle name="Title 2" xfId="202"/>
    <cellStyle name="Title 3" xfId="203"/>
    <cellStyle name="Total" xfId="204"/>
    <cellStyle name="Total 2" xfId="205"/>
    <cellStyle name="Total 3" xfId="206"/>
    <cellStyle name="viet" xfId="207"/>
    <cellStyle name="viet2" xfId="208"/>
    <cellStyle name="Warning Text" xfId="209"/>
    <cellStyle name="Warning Text 2" xfId="210"/>
    <cellStyle name="Warning Text 3" xfId="211"/>
    <cellStyle name="똿뗦먛귟 [0.00]_PRODUCT DETAIL Q1" xfId="212"/>
    <cellStyle name="똿뗦먛귟_PRODUCT DETAIL Q1" xfId="213"/>
    <cellStyle name="믅됞 [0.00]_PRODUCT DETAIL Q1" xfId="214"/>
    <cellStyle name="믅됞_PRODUCT DETAIL Q1" xfId="215"/>
    <cellStyle name="백분율_95" xfId="216"/>
    <cellStyle name="뷭?_BOOKSHIP" xfId="217"/>
    <cellStyle name="一般_Book1" xfId="218"/>
    <cellStyle name="千分位[0]_Book1" xfId="219"/>
    <cellStyle name="千分位_Book1" xfId="220"/>
    <cellStyle name="콤마 [0]_1202" xfId="221"/>
    <cellStyle name="콤마_1202" xfId="222"/>
    <cellStyle name="통화 [0]_1202" xfId="223"/>
    <cellStyle name="통화_1202" xfId="224"/>
    <cellStyle name="표준_(정보부문)월별인원계획" xfId="225"/>
    <cellStyle name="貨幣 [0]_Book1" xfId="226"/>
    <cellStyle name="貨幣[0]_MATL COST ANALYSIS" xfId="227"/>
    <cellStyle name="貨幣_Book1" xfId="228"/>
  </cellStyles>
  <dxfs count="2">
    <dxf>
      <fill>
        <patternFill>
          <bgColor rgb="FFFFC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57175"/>
    <xdr:sp>
      <xdr:nvSpPr>
        <xdr:cNvPr id="1" name="Text Box 1"/>
        <xdr:cNvSpPr txBox="1">
          <a:spLocks noChangeArrowheads="1"/>
        </xdr:cNvSpPr>
      </xdr:nvSpPr>
      <xdr:spPr>
        <a:xfrm>
          <a:off x="1057275" y="6381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57175"/>
    <xdr:sp>
      <xdr:nvSpPr>
        <xdr:cNvPr id="2" name="Text Box 1"/>
        <xdr:cNvSpPr txBox="1">
          <a:spLocks noChangeArrowheads="1"/>
        </xdr:cNvSpPr>
      </xdr:nvSpPr>
      <xdr:spPr>
        <a:xfrm>
          <a:off x="1057275" y="6381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723900</xdr:colOff>
      <xdr:row>2</xdr:row>
      <xdr:rowOff>47625</xdr:rowOff>
    </xdr:from>
    <xdr:to>
      <xdr:col>5</xdr:col>
      <xdr:colOff>323850</xdr:colOff>
      <xdr:row>2</xdr:row>
      <xdr:rowOff>57150</xdr:rowOff>
    </xdr:to>
    <xdr:sp>
      <xdr:nvSpPr>
        <xdr:cNvPr id="3" name="Straight Connector 3"/>
        <xdr:cNvSpPr>
          <a:spLocks/>
        </xdr:cNvSpPr>
      </xdr:nvSpPr>
      <xdr:spPr>
        <a:xfrm>
          <a:off x="914400" y="685800"/>
          <a:ext cx="20097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47650"/>
    <xdr:sp>
      <xdr:nvSpPr>
        <xdr:cNvPr id="1" name="Text Box 1"/>
        <xdr:cNvSpPr txBox="1">
          <a:spLocks noChangeArrowheads="1"/>
        </xdr:cNvSpPr>
      </xdr:nvSpPr>
      <xdr:spPr>
        <a:xfrm>
          <a:off x="895350" y="638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47650"/>
    <xdr:sp>
      <xdr:nvSpPr>
        <xdr:cNvPr id="2" name="Text Box 1"/>
        <xdr:cNvSpPr txBox="1">
          <a:spLocks noChangeArrowheads="1"/>
        </xdr:cNvSpPr>
      </xdr:nvSpPr>
      <xdr:spPr>
        <a:xfrm>
          <a:off x="895350" y="638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2</xdr:col>
      <xdr:colOff>95250</xdr:colOff>
      <xdr:row>2</xdr:row>
      <xdr:rowOff>57150</xdr:rowOff>
    </xdr:from>
    <xdr:to>
      <xdr:col>6</xdr:col>
      <xdr:colOff>95250</xdr:colOff>
      <xdr:row>2</xdr:row>
      <xdr:rowOff>66675</xdr:rowOff>
    </xdr:to>
    <xdr:sp>
      <xdr:nvSpPr>
        <xdr:cNvPr id="3" name="Straight Connector 3"/>
        <xdr:cNvSpPr>
          <a:spLocks/>
        </xdr:cNvSpPr>
      </xdr:nvSpPr>
      <xdr:spPr>
        <a:xfrm>
          <a:off x="990600" y="695325"/>
          <a:ext cx="21336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85725" cy="247650"/>
    <xdr:sp>
      <xdr:nvSpPr>
        <xdr:cNvPr id="1" name="Text Box 1"/>
        <xdr:cNvSpPr txBox="1">
          <a:spLocks noChangeArrowheads="1"/>
        </xdr:cNvSpPr>
      </xdr:nvSpPr>
      <xdr:spPr>
        <a:xfrm>
          <a:off x="971550" y="714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xdr:row>
      <xdr:rowOff>0</xdr:rowOff>
    </xdr:from>
    <xdr:ext cx="85725" cy="247650"/>
    <xdr:sp>
      <xdr:nvSpPr>
        <xdr:cNvPr id="2" name="Text Box 1"/>
        <xdr:cNvSpPr txBox="1">
          <a:spLocks noChangeArrowheads="1"/>
        </xdr:cNvSpPr>
      </xdr:nvSpPr>
      <xdr:spPr>
        <a:xfrm>
          <a:off x="971550" y="714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2</xdr:col>
      <xdr:colOff>152400</xdr:colOff>
      <xdr:row>2</xdr:row>
      <xdr:rowOff>38100</xdr:rowOff>
    </xdr:from>
    <xdr:to>
      <xdr:col>5</xdr:col>
      <xdr:colOff>314325</xdr:colOff>
      <xdr:row>2</xdr:row>
      <xdr:rowOff>38100</xdr:rowOff>
    </xdr:to>
    <xdr:sp>
      <xdr:nvSpPr>
        <xdr:cNvPr id="3" name="Straight Connector 4"/>
        <xdr:cNvSpPr>
          <a:spLocks/>
        </xdr:cNvSpPr>
      </xdr:nvSpPr>
      <xdr:spPr>
        <a:xfrm>
          <a:off x="1123950" y="676275"/>
          <a:ext cx="16192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38100</xdr:rowOff>
    </xdr:from>
    <xdr:to>
      <xdr:col>5</xdr:col>
      <xdr:colOff>323850</xdr:colOff>
      <xdr:row>3</xdr:row>
      <xdr:rowOff>38100</xdr:rowOff>
    </xdr:to>
    <xdr:sp>
      <xdr:nvSpPr>
        <xdr:cNvPr id="1" name="Straight Connector 1"/>
        <xdr:cNvSpPr>
          <a:spLocks/>
        </xdr:cNvSpPr>
      </xdr:nvSpPr>
      <xdr:spPr>
        <a:xfrm>
          <a:off x="1362075" y="790575"/>
          <a:ext cx="1428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istrator\My%20Documents\Downloads\1.%2010%20thang%202015%20(1%20-7)%20-%20PA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dministrator\My%20Documents\Downloads\1.%20Tong%20hop%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TH Viec 06"/>
      <sheetName val="01 - 02 - 06"/>
      <sheetName val="TH Tien 07"/>
      <sheetName val="03 - 04 -07"/>
      <sheetName val="TH 05 - NSNN"/>
    </sheetNames>
    <sheetDataSet>
      <sheetData sheetId="1">
        <row r="13">
          <cell r="B13" t="str">
            <v>An Giang</v>
          </cell>
          <cell r="C13">
            <v>13658</v>
          </cell>
          <cell r="D13">
            <v>3536</v>
          </cell>
          <cell r="E13">
            <v>10122</v>
          </cell>
          <cell r="F13">
            <v>11920</v>
          </cell>
          <cell r="G13">
            <v>8168</v>
          </cell>
          <cell r="H13">
            <v>267</v>
          </cell>
          <cell r="I13">
            <v>7048</v>
          </cell>
          <cell r="J13">
            <v>131</v>
          </cell>
          <cell r="K13">
            <v>705</v>
          </cell>
          <cell r="L13">
            <v>17</v>
          </cell>
          <cell r="M13">
            <v>3752</v>
          </cell>
          <cell r="P13">
            <v>3637</v>
          </cell>
          <cell r="Q13">
            <v>115</v>
          </cell>
          <cell r="R13">
            <v>1738</v>
          </cell>
          <cell r="S13">
            <v>1410</v>
          </cell>
          <cell r="T13">
            <v>14</v>
          </cell>
          <cell r="U13">
            <v>314</v>
          </cell>
          <cell r="V13">
            <v>5490</v>
          </cell>
          <cell r="W13">
            <v>0.6852348993288591</v>
          </cell>
          <cell r="X13">
            <v>0.872748572265339</v>
          </cell>
        </row>
        <row r="14">
          <cell r="B14" t="str">
            <v>Bạc Liêu</v>
          </cell>
          <cell r="C14">
            <v>9848</v>
          </cell>
          <cell r="D14">
            <v>3102</v>
          </cell>
          <cell r="E14">
            <v>6746</v>
          </cell>
          <cell r="F14">
            <v>8466</v>
          </cell>
          <cell r="G14">
            <v>6213</v>
          </cell>
          <cell r="H14">
            <v>153</v>
          </cell>
          <cell r="I14">
            <v>5853</v>
          </cell>
          <cell r="J14">
            <v>62</v>
          </cell>
          <cell r="K14">
            <v>127</v>
          </cell>
          <cell r="L14">
            <v>18</v>
          </cell>
          <cell r="M14">
            <v>2253</v>
          </cell>
          <cell r="P14">
            <v>2179</v>
          </cell>
          <cell r="Q14">
            <v>74</v>
          </cell>
          <cell r="R14">
            <v>1382</v>
          </cell>
          <cell r="S14">
            <v>1018</v>
          </cell>
          <cell r="T14">
            <v>3</v>
          </cell>
          <cell r="U14">
            <v>361</v>
          </cell>
          <cell r="V14">
            <v>3635</v>
          </cell>
          <cell r="W14">
            <v>0.7338766832034018</v>
          </cell>
          <cell r="X14">
            <v>0.8596669374492283</v>
          </cell>
        </row>
        <row r="15">
          <cell r="B15" t="str">
            <v>Bắc Giang</v>
          </cell>
          <cell r="C15">
            <v>10860</v>
          </cell>
          <cell r="D15">
            <v>3850</v>
          </cell>
          <cell r="E15">
            <v>7010</v>
          </cell>
          <cell r="F15">
            <v>7799</v>
          </cell>
          <cell r="G15">
            <v>6075</v>
          </cell>
          <cell r="H15">
            <v>290</v>
          </cell>
          <cell r="I15">
            <v>5405</v>
          </cell>
          <cell r="J15">
            <v>107</v>
          </cell>
          <cell r="K15">
            <v>188</v>
          </cell>
          <cell r="L15">
            <v>85</v>
          </cell>
          <cell r="M15">
            <v>1724</v>
          </cell>
          <cell r="P15">
            <v>1661</v>
          </cell>
          <cell r="Q15">
            <v>63</v>
          </cell>
          <cell r="R15">
            <v>3061</v>
          </cell>
          <cell r="S15">
            <v>2915</v>
          </cell>
          <cell r="T15">
            <v>4</v>
          </cell>
          <cell r="U15">
            <v>142</v>
          </cell>
          <cell r="V15">
            <v>4785</v>
          </cell>
          <cell r="W15">
            <v>0.7789460187203487</v>
          </cell>
          <cell r="X15">
            <v>0.7181399631675874</v>
          </cell>
        </row>
        <row r="16">
          <cell r="B16" t="str">
            <v>Bắc Kạn</v>
          </cell>
          <cell r="C16">
            <v>2028</v>
          </cell>
          <cell r="D16">
            <v>555</v>
          </cell>
          <cell r="E16">
            <v>1473</v>
          </cell>
          <cell r="F16">
            <v>1531</v>
          </cell>
          <cell r="G16">
            <v>1313</v>
          </cell>
          <cell r="H16">
            <v>78</v>
          </cell>
          <cell r="I16">
            <v>1146</v>
          </cell>
          <cell r="J16">
            <v>22</v>
          </cell>
          <cell r="K16">
            <v>30</v>
          </cell>
          <cell r="L16">
            <v>37</v>
          </cell>
          <cell r="M16">
            <v>218</v>
          </cell>
          <cell r="P16">
            <v>197</v>
          </cell>
          <cell r="Q16">
            <v>21</v>
          </cell>
          <cell r="R16">
            <v>497</v>
          </cell>
          <cell r="S16">
            <v>492</v>
          </cell>
          <cell r="T16">
            <v>0</v>
          </cell>
          <cell r="U16">
            <v>5</v>
          </cell>
          <cell r="V16">
            <v>715</v>
          </cell>
          <cell r="W16">
            <v>0.8576094056172436</v>
          </cell>
          <cell r="X16">
            <v>0.754930966469428</v>
          </cell>
        </row>
        <row r="17">
          <cell r="B17" t="str">
            <v>Bắc Ninh</v>
          </cell>
          <cell r="C17">
            <v>6107</v>
          </cell>
          <cell r="D17">
            <v>1773</v>
          </cell>
          <cell r="E17">
            <v>4334</v>
          </cell>
          <cell r="F17">
            <v>4976</v>
          </cell>
          <cell r="G17">
            <v>3950</v>
          </cell>
          <cell r="H17">
            <v>51</v>
          </cell>
          <cell r="I17">
            <v>3755</v>
          </cell>
          <cell r="J17">
            <v>53</v>
          </cell>
          <cell r="K17">
            <v>66</v>
          </cell>
          <cell r="L17">
            <v>25</v>
          </cell>
          <cell r="M17">
            <v>1026</v>
          </cell>
          <cell r="P17">
            <v>982</v>
          </cell>
          <cell r="Q17">
            <v>44</v>
          </cell>
          <cell r="R17">
            <v>1131</v>
          </cell>
          <cell r="S17">
            <v>1103</v>
          </cell>
          <cell r="T17">
            <v>0</v>
          </cell>
          <cell r="U17">
            <v>28</v>
          </cell>
          <cell r="V17">
            <v>2157</v>
          </cell>
          <cell r="W17">
            <v>0.7938102893890675</v>
          </cell>
          <cell r="X17">
            <v>0.8148026854429343</v>
          </cell>
        </row>
        <row r="18">
          <cell r="B18" t="str">
            <v>Bến Tre</v>
          </cell>
          <cell r="C18">
            <v>14726</v>
          </cell>
          <cell r="D18">
            <v>3996</v>
          </cell>
          <cell r="E18">
            <v>10730</v>
          </cell>
          <cell r="F18">
            <v>12227</v>
          </cell>
          <cell r="G18">
            <v>9706</v>
          </cell>
          <cell r="H18">
            <v>155</v>
          </cell>
          <cell r="I18">
            <v>8893</v>
          </cell>
          <cell r="J18">
            <v>108</v>
          </cell>
          <cell r="K18">
            <v>548</v>
          </cell>
          <cell r="L18">
            <v>2</v>
          </cell>
          <cell r="M18">
            <v>2521</v>
          </cell>
          <cell r="P18">
            <v>2521</v>
          </cell>
          <cell r="Q18">
            <v>0</v>
          </cell>
          <cell r="R18">
            <v>2499</v>
          </cell>
          <cell r="S18">
            <v>1274</v>
          </cell>
          <cell r="T18">
            <v>7</v>
          </cell>
          <cell r="U18">
            <v>1218</v>
          </cell>
          <cell r="V18">
            <v>5020</v>
          </cell>
          <cell r="W18">
            <v>0.7938169624601292</v>
          </cell>
          <cell r="X18">
            <v>0.8303001493956268</v>
          </cell>
        </row>
        <row r="19">
          <cell r="B19" t="str">
            <v>Bình Dương</v>
          </cell>
          <cell r="C19">
            <v>25683</v>
          </cell>
          <cell r="D19">
            <v>7441</v>
          </cell>
          <cell r="E19">
            <v>18242</v>
          </cell>
          <cell r="F19">
            <v>22151</v>
          </cell>
          <cell r="G19">
            <v>15580</v>
          </cell>
          <cell r="H19">
            <v>874</v>
          </cell>
          <cell r="I19">
            <v>14067</v>
          </cell>
          <cell r="J19">
            <v>253</v>
          </cell>
          <cell r="K19">
            <v>384</v>
          </cell>
          <cell r="L19">
            <v>2</v>
          </cell>
          <cell r="M19">
            <v>6571</v>
          </cell>
          <cell r="P19">
            <v>6571</v>
          </cell>
          <cell r="Q19">
            <v>0</v>
          </cell>
          <cell r="R19">
            <v>3532</v>
          </cell>
          <cell r="S19">
            <v>1669</v>
          </cell>
          <cell r="T19">
            <v>24</v>
          </cell>
          <cell r="U19">
            <v>1839</v>
          </cell>
          <cell r="V19">
            <v>10103</v>
          </cell>
          <cell r="W19">
            <v>0.7033542503724437</v>
          </cell>
          <cell r="X19">
            <v>0.8624771249464627</v>
          </cell>
        </row>
        <row r="20">
          <cell r="B20" t="str">
            <v>Bình Định</v>
          </cell>
          <cell r="C20">
            <v>8869</v>
          </cell>
          <cell r="D20">
            <v>2829</v>
          </cell>
          <cell r="E20">
            <v>6040</v>
          </cell>
          <cell r="F20">
            <v>6812</v>
          </cell>
          <cell r="G20">
            <v>5353</v>
          </cell>
          <cell r="H20">
            <v>62</v>
          </cell>
          <cell r="I20">
            <v>4905</v>
          </cell>
          <cell r="J20">
            <v>61</v>
          </cell>
          <cell r="K20">
            <v>283</v>
          </cell>
          <cell r="L20">
            <v>42</v>
          </cell>
          <cell r="M20">
            <v>1459</v>
          </cell>
          <cell r="P20">
            <v>1225</v>
          </cell>
          <cell r="Q20">
            <v>234</v>
          </cell>
          <cell r="R20">
            <v>2057</v>
          </cell>
          <cell r="S20">
            <v>1730</v>
          </cell>
          <cell r="T20">
            <v>6</v>
          </cell>
          <cell r="U20">
            <v>321</v>
          </cell>
          <cell r="V20">
            <v>3516</v>
          </cell>
          <cell r="W20">
            <v>0.7858191426893717</v>
          </cell>
          <cell r="X20">
            <v>0.7680685533882061</v>
          </cell>
        </row>
        <row r="21">
          <cell r="B21" t="str">
            <v>Bình Phước</v>
          </cell>
          <cell r="C21">
            <v>12849</v>
          </cell>
          <cell r="D21">
            <v>4444</v>
          </cell>
          <cell r="E21">
            <v>8405</v>
          </cell>
          <cell r="F21">
            <v>9799</v>
          </cell>
          <cell r="G21">
            <v>7119</v>
          </cell>
          <cell r="H21">
            <v>311</v>
          </cell>
          <cell r="I21">
            <v>6350</v>
          </cell>
          <cell r="J21">
            <v>179</v>
          </cell>
          <cell r="K21">
            <v>239</v>
          </cell>
          <cell r="L21">
            <v>40</v>
          </cell>
          <cell r="M21">
            <v>2680</v>
          </cell>
          <cell r="P21">
            <v>2473</v>
          </cell>
          <cell r="Q21">
            <v>207</v>
          </cell>
          <cell r="R21">
            <v>3050</v>
          </cell>
          <cell r="S21">
            <v>2501</v>
          </cell>
          <cell r="T21">
            <v>13</v>
          </cell>
          <cell r="U21">
            <v>536</v>
          </cell>
          <cell r="V21">
            <v>5730</v>
          </cell>
          <cell r="W21">
            <v>0.7265027043575875</v>
          </cell>
          <cell r="X21">
            <v>0.7626274418242664</v>
          </cell>
        </row>
        <row r="22">
          <cell r="B22" t="str">
            <v>Bình Thuận</v>
          </cell>
          <cell r="C22">
            <v>13826</v>
          </cell>
          <cell r="D22">
            <v>6037</v>
          </cell>
          <cell r="E22">
            <v>7789</v>
          </cell>
          <cell r="F22">
            <v>11487</v>
          </cell>
          <cell r="G22">
            <v>7434</v>
          </cell>
          <cell r="H22">
            <v>145</v>
          </cell>
          <cell r="I22">
            <v>6643</v>
          </cell>
          <cell r="J22">
            <v>281</v>
          </cell>
          <cell r="K22">
            <v>352</v>
          </cell>
          <cell r="L22">
            <v>13</v>
          </cell>
          <cell r="M22">
            <v>4053</v>
          </cell>
          <cell r="P22">
            <v>3790</v>
          </cell>
          <cell r="Q22">
            <v>263</v>
          </cell>
          <cell r="R22">
            <v>2339</v>
          </cell>
          <cell r="S22">
            <v>1411</v>
          </cell>
          <cell r="T22">
            <v>18</v>
          </cell>
          <cell r="U22">
            <v>910</v>
          </cell>
          <cell r="V22">
            <v>6392</v>
          </cell>
          <cell r="W22">
            <v>0.6471663619744058</v>
          </cell>
          <cell r="X22">
            <v>0.8308259800376103</v>
          </cell>
        </row>
        <row r="23">
          <cell r="B23" t="str">
            <v>BR-V Tàu</v>
          </cell>
          <cell r="C23">
            <v>11603</v>
          </cell>
          <cell r="D23">
            <v>3924</v>
          </cell>
          <cell r="E23">
            <v>7679</v>
          </cell>
          <cell r="F23">
            <v>9286</v>
          </cell>
          <cell r="G23">
            <v>6491</v>
          </cell>
          <cell r="H23">
            <v>158</v>
          </cell>
          <cell r="I23">
            <v>6014</v>
          </cell>
          <cell r="J23">
            <v>77</v>
          </cell>
          <cell r="K23">
            <v>193</v>
          </cell>
          <cell r="L23">
            <v>49</v>
          </cell>
          <cell r="M23">
            <v>2795</v>
          </cell>
          <cell r="P23">
            <v>2581</v>
          </cell>
          <cell r="Q23">
            <v>214</v>
          </cell>
          <cell r="R23">
            <v>2317</v>
          </cell>
          <cell r="S23">
            <v>1786</v>
          </cell>
          <cell r="T23">
            <v>16</v>
          </cell>
          <cell r="U23">
            <v>515</v>
          </cell>
          <cell r="V23">
            <v>5112</v>
          </cell>
          <cell r="W23">
            <v>0.6990092612534999</v>
          </cell>
          <cell r="X23">
            <v>0.8003102645867448</v>
          </cell>
        </row>
        <row r="24">
          <cell r="B24" t="str">
            <v>Cà Mau</v>
          </cell>
          <cell r="C24">
            <v>14475</v>
          </cell>
          <cell r="D24">
            <v>5387</v>
          </cell>
          <cell r="E24">
            <v>9088</v>
          </cell>
          <cell r="F24">
            <v>11254</v>
          </cell>
          <cell r="G24">
            <v>8367</v>
          </cell>
          <cell r="H24">
            <v>285</v>
          </cell>
          <cell r="I24">
            <v>7275</v>
          </cell>
          <cell r="J24">
            <v>271</v>
          </cell>
          <cell r="K24">
            <v>511</v>
          </cell>
          <cell r="L24">
            <v>25</v>
          </cell>
          <cell r="M24">
            <v>2887</v>
          </cell>
          <cell r="P24">
            <v>2873</v>
          </cell>
          <cell r="Q24">
            <v>14</v>
          </cell>
          <cell r="R24">
            <v>3221</v>
          </cell>
          <cell r="S24">
            <v>2329</v>
          </cell>
          <cell r="T24">
            <v>14</v>
          </cell>
          <cell r="U24">
            <v>878</v>
          </cell>
          <cell r="V24">
            <v>6108</v>
          </cell>
          <cell r="W24">
            <v>0.7434689888039808</v>
          </cell>
          <cell r="X24">
            <v>0.7774784110535405</v>
          </cell>
        </row>
        <row r="25">
          <cell r="B25" t="str">
            <v>Cao Bằng</v>
          </cell>
          <cell r="C25">
            <v>1798</v>
          </cell>
          <cell r="D25">
            <v>540</v>
          </cell>
          <cell r="E25">
            <v>1258</v>
          </cell>
          <cell r="F25">
            <v>1408</v>
          </cell>
          <cell r="G25">
            <v>1071</v>
          </cell>
          <cell r="H25">
            <v>19</v>
          </cell>
          <cell r="I25">
            <v>997</v>
          </cell>
          <cell r="J25">
            <v>16</v>
          </cell>
          <cell r="K25">
            <v>34</v>
          </cell>
          <cell r="L25">
            <v>5</v>
          </cell>
          <cell r="M25">
            <v>337</v>
          </cell>
          <cell r="P25">
            <v>255</v>
          </cell>
          <cell r="Q25">
            <v>82</v>
          </cell>
          <cell r="R25">
            <v>390</v>
          </cell>
          <cell r="S25">
            <v>363</v>
          </cell>
          <cell r="T25">
            <v>0</v>
          </cell>
          <cell r="U25">
            <v>27</v>
          </cell>
          <cell r="V25">
            <v>727</v>
          </cell>
          <cell r="W25">
            <v>0.7606534090909091</v>
          </cell>
          <cell r="X25">
            <v>0.7830923248053393</v>
          </cell>
        </row>
        <row r="26">
          <cell r="B26" t="str">
            <v>Cần Thơ</v>
          </cell>
          <cell r="C26">
            <v>13836</v>
          </cell>
          <cell r="D26">
            <v>4776</v>
          </cell>
          <cell r="E26">
            <v>9060</v>
          </cell>
          <cell r="F26">
            <v>10753</v>
          </cell>
          <cell r="G26">
            <v>7674</v>
          </cell>
          <cell r="H26">
            <v>369</v>
          </cell>
          <cell r="I26">
            <v>6404</v>
          </cell>
          <cell r="J26">
            <v>191</v>
          </cell>
          <cell r="K26">
            <v>704</v>
          </cell>
          <cell r="L26">
            <v>6</v>
          </cell>
          <cell r="M26">
            <v>3079</v>
          </cell>
          <cell r="P26">
            <v>2901</v>
          </cell>
          <cell r="Q26">
            <v>178</v>
          </cell>
          <cell r="R26">
            <v>3083</v>
          </cell>
          <cell r="S26">
            <v>1498</v>
          </cell>
          <cell r="T26">
            <v>17</v>
          </cell>
          <cell r="U26">
            <v>1568</v>
          </cell>
          <cell r="V26">
            <v>6162</v>
          </cell>
          <cell r="W26">
            <v>0.7136613038221892</v>
          </cell>
          <cell r="X26">
            <v>0.7771754842440012</v>
          </cell>
        </row>
        <row r="27">
          <cell r="B27" t="str">
            <v>Đà Nẵng</v>
          </cell>
          <cell r="C27">
            <v>11343</v>
          </cell>
          <cell r="D27">
            <v>4104</v>
          </cell>
          <cell r="E27">
            <v>7239</v>
          </cell>
          <cell r="F27">
            <v>8673</v>
          </cell>
          <cell r="G27">
            <v>5712</v>
          </cell>
          <cell r="H27">
            <v>427</v>
          </cell>
          <cell r="I27">
            <v>4833</v>
          </cell>
          <cell r="J27">
            <v>161</v>
          </cell>
          <cell r="K27">
            <v>260</v>
          </cell>
          <cell r="L27">
            <v>31</v>
          </cell>
          <cell r="M27">
            <v>2961</v>
          </cell>
          <cell r="P27">
            <v>2952</v>
          </cell>
          <cell r="Q27">
            <v>9</v>
          </cell>
          <cell r="R27">
            <v>2670</v>
          </cell>
          <cell r="S27">
            <v>2395</v>
          </cell>
          <cell r="T27">
            <v>15</v>
          </cell>
          <cell r="U27">
            <v>260</v>
          </cell>
          <cell r="V27">
            <v>5631</v>
          </cell>
          <cell r="W27">
            <v>0.6585956416464891</v>
          </cell>
          <cell r="X27">
            <v>0.7646125363660408</v>
          </cell>
        </row>
        <row r="28">
          <cell r="B28" t="str">
            <v>Đắk Lắc</v>
          </cell>
          <cell r="C28">
            <v>15181</v>
          </cell>
          <cell r="D28">
            <v>4248</v>
          </cell>
          <cell r="E28">
            <v>10933</v>
          </cell>
          <cell r="F28">
            <v>11869</v>
          </cell>
          <cell r="G28">
            <v>10196</v>
          </cell>
          <cell r="H28">
            <v>190</v>
          </cell>
          <cell r="I28">
            <v>9290</v>
          </cell>
          <cell r="J28">
            <v>217</v>
          </cell>
          <cell r="K28">
            <v>474</v>
          </cell>
          <cell r="L28">
            <v>25</v>
          </cell>
          <cell r="M28">
            <v>1673</v>
          </cell>
          <cell r="P28">
            <v>1632</v>
          </cell>
          <cell r="Q28">
            <v>41</v>
          </cell>
          <cell r="R28">
            <v>3312</v>
          </cell>
          <cell r="S28">
            <v>2232</v>
          </cell>
          <cell r="T28">
            <v>1</v>
          </cell>
          <cell r="U28">
            <v>1079</v>
          </cell>
          <cell r="V28">
            <v>4985</v>
          </cell>
          <cell r="W28">
            <v>0.8590445698879434</v>
          </cell>
          <cell r="X28">
            <v>0.7818325538502074</v>
          </cell>
        </row>
        <row r="29">
          <cell r="B29" t="str">
            <v>Đắk Nông</v>
          </cell>
          <cell r="C29">
            <v>4765</v>
          </cell>
          <cell r="D29">
            <v>1660</v>
          </cell>
          <cell r="E29">
            <v>3105</v>
          </cell>
          <cell r="F29">
            <v>3632</v>
          </cell>
          <cell r="G29">
            <v>2584</v>
          </cell>
          <cell r="H29">
            <v>93</v>
          </cell>
          <cell r="I29">
            <v>2363</v>
          </cell>
          <cell r="J29">
            <v>58</v>
          </cell>
          <cell r="K29">
            <v>61</v>
          </cell>
          <cell r="L29">
            <v>9</v>
          </cell>
          <cell r="M29">
            <v>1048</v>
          </cell>
          <cell r="P29">
            <v>611</v>
          </cell>
          <cell r="Q29">
            <v>437</v>
          </cell>
          <cell r="R29">
            <v>1133</v>
          </cell>
          <cell r="S29">
            <v>845</v>
          </cell>
          <cell r="T29">
            <v>0</v>
          </cell>
          <cell r="U29">
            <v>288</v>
          </cell>
          <cell r="V29">
            <v>2181</v>
          </cell>
          <cell r="W29">
            <v>0.711453744493392</v>
          </cell>
          <cell r="X29">
            <v>0.7622245540398741</v>
          </cell>
        </row>
        <row r="30">
          <cell r="B30" t="str">
            <v>Điện Biên</v>
          </cell>
          <cell r="C30">
            <v>2600</v>
          </cell>
          <cell r="D30">
            <v>556</v>
          </cell>
          <cell r="E30">
            <v>2044</v>
          </cell>
          <cell r="F30">
            <v>2182</v>
          </cell>
          <cell r="G30">
            <v>1924</v>
          </cell>
          <cell r="H30">
            <v>93</v>
          </cell>
          <cell r="I30">
            <v>1759</v>
          </cell>
          <cell r="J30">
            <v>28</v>
          </cell>
          <cell r="K30">
            <v>25</v>
          </cell>
          <cell r="L30">
            <v>19</v>
          </cell>
          <cell r="M30">
            <v>258</v>
          </cell>
          <cell r="P30">
            <v>248</v>
          </cell>
          <cell r="Q30">
            <v>10</v>
          </cell>
          <cell r="R30">
            <v>418</v>
          </cell>
          <cell r="S30">
            <v>403</v>
          </cell>
          <cell r="T30">
            <v>0</v>
          </cell>
          <cell r="U30">
            <v>15</v>
          </cell>
          <cell r="V30">
            <v>676</v>
          </cell>
          <cell r="W30">
            <v>0.8817598533455545</v>
          </cell>
          <cell r="X30">
            <v>0.8392307692307692</v>
          </cell>
        </row>
        <row r="31">
          <cell r="B31" t="str">
            <v>Đồng Nai</v>
          </cell>
          <cell r="C31">
            <v>27883</v>
          </cell>
          <cell r="D31">
            <v>10932</v>
          </cell>
          <cell r="E31">
            <v>16951</v>
          </cell>
          <cell r="F31">
            <v>21513</v>
          </cell>
          <cell r="G31">
            <v>15375</v>
          </cell>
          <cell r="H31">
            <v>633</v>
          </cell>
          <cell r="I31">
            <v>13826</v>
          </cell>
          <cell r="J31">
            <v>363</v>
          </cell>
          <cell r="K31">
            <v>483</v>
          </cell>
          <cell r="L31">
            <v>70</v>
          </cell>
          <cell r="M31">
            <v>6138</v>
          </cell>
          <cell r="P31">
            <v>6000</v>
          </cell>
          <cell r="Q31">
            <v>138</v>
          </cell>
          <cell r="R31">
            <v>6370</v>
          </cell>
          <cell r="S31">
            <v>5128</v>
          </cell>
          <cell r="T31">
            <v>23</v>
          </cell>
          <cell r="U31">
            <v>1219</v>
          </cell>
          <cell r="V31">
            <v>12508</v>
          </cell>
          <cell r="W31">
            <v>0.7146841444707851</v>
          </cell>
          <cell r="X31">
            <v>0.7715453860775383</v>
          </cell>
        </row>
        <row r="32">
          <cell r="B32" t="str">
            <v>Đồng Tháp</v>
          </cell>
          <cell r="C32">
            <v>16907</v>
          </cell>
          <cell r="D32">
            <v>3317</v>
          </cell>
          <cell r="E32">
            <v>13590</v>
          </cell>
          <cell r="F32">
            <v>14957</v>
          </cell>
          <cell r="G32">
            <v>11910</v>
          </cell>
          <cell r="H32">
            <v>229</v>
          </cell>
          <cell r="I32">
            <v>10480</v>
          </cell>
          <cell r="J32">
            <v>181</v>
          </cell>
          <cell r="K32">
            <v>973</v>
          </cell>
          <cell r="L32">
            <v>47</v>
          </cell>
          <cell r="M32">
            <v>3047</v>
          </cell>
          <cell r="P32">
            <v>3047</v>
          </cell>
          <cell r="Q32">
            <v>0</v>
          </cell>
          <cell r="R32">
            <v>1950</v>
          </cell>
          <cell r="S32">
            <v>1577</v>
          </cell>
          <cell r="T32">
            <v>10</v>
          </cell>
          <cell r="U32">
            <v>363</v>
          </cell>
          <cell r="V32">
            <v>4997</v>
          </cell>
          <cell r="W32">
            <v>0.7962826770074213</v>
          </cell>
          <cell r="X32">
            <v>0.8846631572721358</v>
          </cell>
        </row>
        <row r="33">
          <cell r="B33" t="str">
            <v>Gia Lai</v>
          </cell>
          <cell r="C33">
            <v>11801</v>
          </cell>
          <cell r="D33">
            <v>3763</v>
          </cell>
          <cell r="E33">
            <v>8038</v>
          </cell>
          <cell r="F33">
            <v>9885</v>
          </cell>
          <cell r="G33">
            <v>6561</v>
          </cell>
          <cell r="H33">
            <v>150</v>
          </cell>
          <cell r="I33">
            <v>5887</v>
          </cell>
          <cell r="J33">
            <v>200</v>
          </cell>
          <cell r="K33">
            <v>301</v>
          </cell>
          <cell r="L33">
            <v>23</v>
          </cell>
          <cell r="M33">
            <v>3324</v>
          </cell>
          <cell r="P33">
            <v>3161</v>
          </cell>
          <cell r="Q33">
            <v>163</v>
          </cell>
          <cell r="R33">
            <v>1916</v>
          </cell>
          <cell r="S33">
            <v>1583</v>
          </cell>
          <cell r="T33">
            <v>17</v>
          </cell>
          <cell r="U33">
            <v>316</v>
          </cell>
          <cell r="V33">
            <v>5240</v>
          </cell>
          <cell r="W33">
            <v>0.6637329286798179</v>
          </cell>
          <cell r="X33">
            <v>0.837640877891704</v>
          </cell>
        </row>
        <row r="34">
          <cell r="B34" t="str">
            <v>Hà Giang</v>
          </cell>
          <cell r="C34">
            <v>2096</v>
          </cell>
          <cell r="D34">
            <v>393</v>
          </cell>
          <cell r="E34">
            <v>1703</v>
          </cell>
          <cell r="F34">
            <v>1844</v>
          </cell>
          <cell r="G34">
            <v>1529</v>
          </cell>
          <cell r="H34">
            <v>30</v>
          </cell>
          <cell r="I34">
            <v>1428</v>
          </cell>
          <cell r="J34">
            <v>23</v>
          </cell>
          <cell r="K34">
            <v>43</v>
          </cell>
          <cell r="L34">
            <v>5</v>
          </cell>
          <cell r="M34">
            <v>315</v>
          </cell>
          <cell r="P34">
            <v>269</v>
          </cell>
          <cell r="Q34">
            <v>46</v>
          </cell>
          <cell r="R34">
            <v>252</v>
          </cell>
          <cell r="S34">
            <v>245</v>
          </cell>
          <cell r="T34">
            <v>0</v>
          </cell>
          <cell r="U34">
            <v>7</v>
          </cell>
          <cell r="V34">
            <v>567</v>
          </cell>
          <cell r="W34">
            <v>0.829175704989154</v>
          </cell>
          <cell r="X34">
            <v>0.8797709923664122</v>
          </cell>
        </row>
        <row r="35">
          <cell r="B35" t="str">
            <v>Hà Nam</v>
          </cell>
          <cell r="C35">
            <v>2619</v>
          </cell>
          <cell r="D35">
            <v>1064</v>
          </cell>
          <cell r="E35">
            <v>1555</v>
          </cell>
          <cell r="F35">
            <v>1714</v>
          </cell>
          <cell r="G35">
            <v>1467</v>
          </cell>
          <cell r="H35">
            <v>63</v>
          </cell>
          <cell r="I35">
            <v>1334</v>
          </cell>
          <cell r="J35">
            <v>33</v>
          </cell>
          <cell r="K35">
            <v>32</v>
          </cell>
          <cell r="L35">
            <v>5</v>
          </cell>
          <cell r="M35">
            <v>247</v>
          </cell>
          <cell r="P35">
            <v>130</v>
          </cell>
          <cell r="Q35">
            <v>117</v>
          </cell>
          <cell r="R35">
            <v>905</v>
          </cell>
          <cell r="S35">
            <v>891</v>
          </cell>
          <cell r="T35">
            <v>6</v>
          </cell>
          <cell r="U35">
            <v>8</v>
          </cell>
          <cell r="V35">
            <v>1152</v>
          </cell>
          <cell r="W35">
            <v>0.8558926487747958</v>
          </cell>
          <cell r="X35">
            <v>0.6544482626956853</v>
          </cell>
        </row>
        <row r="36">
          <cell r="B36" t="str">
            <v>Hà Nội</v>
          </cell>
          <cell r="C36">
            <v>33652</v>
          </cell>
          <cell r="D36">
            <v>11344</v>
          </cell>
          <cell r="E36">
            <v>22308</v>
          </cell>
          <cell r="F36">
            <v>25620</v>
          </cell>
          <cell r="G36">
            <v>17721</v>
          </cell>
          <cell r="H36">
            <v>983</v>
          </cell>
          <cell r="I36">
            <v>15961</v>
          </cell>
          <cell r="J36">
            <v>322</v>
          </cell>
          <cell r="K36">
            <v>356</v>
          </cell>
          <cell r="L36">
            <v>99</v>
          </cell>
          <cell r="M36">
            <v>7899</v>
          </cell>
          <cell r="P36">
            <v>7859</v>
          </cell>
          <cell r="Q36">
            <v>40</v>
          </cell>
          <cell r="R36">
            <v>8032</v>
          </cell>
          <cell r="S36">
            <v>7679</v>
          </cell>
          <cell r="T36">
            <v>39</v>
          </cell>
          <cell r="U36">
            <v>314</v>
          </cell>
          <cell r="V36">
            <v>15931</v>
          </cell>
          <cell r="W36">
            <v>0.6916861826697892</v>
          </cell>
          <cell r="X36">
            <v>0.7613217639367645</v>
          </cell>
        </row>
        <row r="37">
          <cell r="B37" t="str">
            <v>Hà Tĩnh</v>
          </cell>
          <cell r="C37">
            <v>3866</v>
          </cell>
          <cell r="D37">
            <v>631</v>
          </cell>
          <cell r="E37">
            <v>3235</v>
          </cell>
          <cell r="F37">
            <v>3409</v>
          </cell>
          <cell r="G37">
            <v>2922</v>
          </cell>
          <cell r="H37">
            <v>88</v>
          </cell>
          <cell r="I37">
            <v>2759</v>
          </cell>
          <cell r="J37">
            <v>15</v>
          </cell>
          <cell r="K37">
            <v>56</v>
          </cell>
          <cell r="L37">
            <v>4</v>
          </cell>
          <cell r="M37">
            <v>487</v>
          </cell>
          <cell r="P37">
            <v>466</v>
          </cell>
          <cell r="Q37">
            <v>21</v>
          </cell>
          <cell r="R37">
            <v>457</v>
          </cell>
          <cell r="S37">
            <v>435</v>
          </cell>
          <cell r="T37">
            <v>0</v>
          </cell>
          <cell r="U37">
            <v>22</v>
          </cell>
          <cell r="V37">
            <v>944</v>
          </cell>
          <cell r="W37">
            <v>0.8571428571428571</v>
          </cell>
          <cell r="X37">
            <v>0.8817899637868598</v>
          </cell>
        </row>
        <row r="38">
          <cell r="B38" t="str">
            <v>Hải Dương</v>
          </cell>
          <cell r="C38">
            <v>9009</v>
          </cell>
          <cell r="D38">
            <v>2663</v>
          </cell>
          <cell r="E38">
            <v>6346</v>
          </cell>
          <cell r="F38">
            <v>7561</v>
          </cell>
          <cell r="G38">
            <v>5695</v>
          </cell>
          <cell r="H38">
            <v>148</v>
          </cell>
          <cell r="I38">
            <v>5386</v>
          </cell>
          <cell r="J38">
            <v>66</v>
          </cell>
          <cell r="K38">
            <v>63</v>
          </cell>
          <cell r="L38">
            <v>32</v>
          </cell>
          <cell r="M38">
            <v>1866</v>
          </cell>
          <cell r="P38">
            <v>1687</v>
          </cell>
          <cell r="Q38">
            <v>179</v>
          </cell>
          <cell r="R38">
            <v>1448</v>
          </cell>
          <cell r="S38">
            <v>1269</v>
          </cell>
          <cell r="T38">
            <v>8</v>
          </cell>
          <cell r="U38">
            <v>171</v>
          </cell>
          <cell r="V38">
            <v>3314</v>
          </cell>
          <cell r="W38">
            <v>0.7532072477185557</v>
          </cell>
          <cell r="X38">
            <v>0.8392718392718392</v>
          </cell>
        </row>
        <row r="39">
          <cell r="B39" t="str">
            <v>Hải Phòng</v>
          </cell>
          <cell r="C39">
            <v>15280</v>
          </cell>
          <cell r="D39">
            <v>8964</v>
          </cell>
          <cell r="E39">
            <v>6316</v>
          </cell>
          <cell r="F39">
            <v>8891</v>
          </cell>
          <cell r="G39">
            <v>5817</v>
          </cell>
          <cell r="H39">
            <v>201</v>
          </cell>
          <cell r="I39">
            <v>5064</v>
          </cell>
          <cell r="J39">
            <v>175</v>
          </cell>
          <cell r="K39">
            <v>190</v>
          </cell>
          <cell r="L39">
            <v>187</v>
          </cell>
          <cell r="M39">
            <v>3074</v>
          </cell>
          <cell r="P39">
            <v>2920</v>
          </cell>
          <cell r="Q39">
            <v>154</v>
          </cell>
          <cell r="R39">
            <v>6389</v>
          </cell>
          <cell r="S39">
            <v>5762</v>
          </cell>
          <cell r="T39">
            <v>6</v>
          </cell>
          <cell r="U39">
            <v>621</v>
          </cell>
          <cell r="V39">
            <v>9463</v>
          </cell>
          <cell r="W39">
            <v>0.6542571139354403</v>
          </cell>
          <cell r="X39">
            <v>0.5818717277486911</v>
          </cell>
        </row>
        <row r="40">
          <cell r="B40" t="str">
            <v>Hậu Giang</v>
          </cell>
          <cell r="C40">
            <v>7979</v>
          </cell>
          <cell r="D40">
            <v>2926</v>
          </cell>
          <cell r="E40">
            <v>5053</v>
          </cell>
          <cell r="F40">
            <v>6527</v>
          </cell>
          <cell r="G40">
            <v>4351</v>
          </cell>
          <cell r="H40">
            <v>111</v>
          </cell>
          <cell r="I40">
            <v>3778</v>
          </cell>
          <cell r="J40">
            <v>148</v>
          </cell>
          <cell r="K40">
            <v>312</v>
          </cell>
          <cell r="L40">
            <v>2</v>
          </cell>
          <cell r="M40">
            <v>2176</v>
          </cell>
          <cell r="P40">
            <v>2176</v>
          </cell>
          <cell r="Q40">
            <v>0</v>
          </cell>
          <cell r="R40">
            <v>1452</v>
          </cell>
          <cell r="S40">
            <v>599</v>
          </cell>
          <cell r="T40">
            <v>4</v>
          </cell>
          <cell r="U40">
            <v>849</v>
          </cell>
          <cell r="V40">
            <v>3628</v>
          </cell>
          <cell r="W40">
            <v>0.6666155967519535</v>
          </cell>
          <cell r="X40">
            <v>0.8180223085599699</v>
          </cell>
        </row>
        <row r="41">
          <cell r="B41" t="str">
            <v>Hòa Bình</v>
          </cell>
          <cell r="C41">
            <v>3382</v>
          </cell>
          <cell r="D41">
            <v>489</v>
          </cell>
          <cell r="E41">
            <v>2893</v>
          </cell>
          <cell r="F41">
            <v>2996</v>
          </cell>
          <cell r="G41">
            <v>2688</v>
          </cell>
          <cell r="H41">
            <v>65</v>
          </cell>
          <cell r="I41">
            <v>2588</v>
          </cell>
          <cell r="J41">
            <v>8</v>
          </cell>
          <cell r="K41">
            <v>11</v>
          </cell>
          <cell r="L41">
            <v>16</v>
          </cell>
          <cell r="M41">
            <v>308</v>
          </cell>
          <cell r="P41">
            <v>263</v>
          </cell>
          <cell r="Q41">
            <v>45</v>
          </cell>
          <cell r="R41">
            <v>386</v>
          </cell>
          <cell r="S41">
            <v>352</v>
          </cell>
          <cell r="T41">
            <v>0</v>
          </cell>
          <cell r="U41">
            <v>34</v>
          </cell>
          <cell r="V41">
            <v>694</v>
          </cell>
          <cell r="W41">
            <v>0.897196261682243</v>
          </cell>
          <cell r="X41">
            <v>0.885866351271437</v>
          </cell>
        </row>
        <row r="42">
          <cell r="B42" t="str">
            <v>Hồ Chí Minh</v>
          </cell>
          <cell r="C42">
            <v>80987</v>
          </cell>
          <cell r="D42">
            <v>30144</v>
          </cell>
          <cell r="E42">
            <v>50843</v>
          </cell>
          <cell r="F42">
            <v>60665</v>
          </cell>
          <cell r="G42">
            <v>43724</v>
          </cell>
          <cell r="H42">
            <v>1445</v>
          </cell>
          <cell r="I42">
            <v>40012</v>
          </cell>
          <cell r="J42">
            <v>702</v>
          </cell>
          <cell r="K42">
            <v>1504</v>
          </cell>
          <cell r="L42">
            <v>61</v>
          </cell>
          <cell r="M42">
            <v>16941</v>
          </cell>
          <cell r="P42">
            <v>16155</v>
          </cell>
          <cell r="Q42">
            <v>786</v>
          </cell>
          <cell r="R42">
            <v>20322</v>
          </cell>
          <cell r="S42">
            <v>12993</v>
          </cell>
          <cell r="T42">
            <v>83</v>
          </cell>
          <cell r="U42">
            <v>7246</v>
          </cell>
          <cell r="V42">
            <v>37263</v>
          </cell>
          <cell r="W42">
            <v>0.7207450754141598</v>
          </cell>
          <cell r="X42">
            <v>0.7490708385296405</v>
          </cell>
        </row>
        <row r="43">
          <cell r="B43" t="str">
            <v>Hưng Yên</v>
          </cell>
          <cell r="C43">
            <v>5742</v>
          </cell>
          <cell r="D43">
            <v>1731</v>
          </cell>
          <cell r="E43">
            <v>4011</v>
          </cell>
          <cell r="F43">
            <v>4415</v>
          </cell>
          <cell r="G43">
            <v>3652</v>
          </cell>
          <cell r="H43">
            <v>201</v>
          </cell>
          <cell r="I43">
            <v>3293</v>
          </cell>
          <cell r="J43">
            <v>46</v>
          </cell>
          <cell r="K43">
            <v>43</v>
          </cell>
          <cell r="L43">
            <v>69</v>
          </cell>
          <cell r="M43">
            <v>763</v>
          </cell>
          <cell r="P43">
            <v>718</v>
          </cell>
          <cell r="Q43">
            <v>45</v>
          </cell>
          <cell r="R43">
            <v>1327</v>
          </cell>
          <cell r="S43">
            <v>1056</v>
          </cell>
          <cell r="T43">
            <v>6</v>
          </cell>
          <cell r="U43">
            <v>265</v>
          </cell>
          <cell r="V43">
            <v>2090</v>
          </cell>
          <cell r="W43">
            <v>0.8271800679501699</v>
          </cell>
          <cell r="X43">
            <v>0.7688958551027516</v>
          </cell>
        </row>
        <row r="44">
          <cell r="B44" t="str">
            <v>Kiên Giang</v>
          </cell>
          <cell r="C44">
            <v>16414</v>
          </cell>
          <cell r="D44">
            <v>5398</v>
          </cell>
          <cell r="E44">
            <v>11016</v>
          </cell>
          <cell r="F44">
            <v>13899</v>
          </cell>
          <cell r="G44">
            <v>10168</v>
          </cell>
          <cell r="H44">
            <v>304</v>
          </cell>
          <cell r="I44">
            <v>8783</v>
          </cell>
          <cell r="J44">
            <v>282</v>
          </cell>
          <cell r="K44">
            <v>719</v>
          </cell>
          <cell r="L44">
            <v>80</v>
          </cell>
          <cell r="M44">
            <v>3731</v>
          </cell>
          <cell r="P44">
            <v>3714</v>
          </cell>
          <cell r="Q44">
            <v>17</v>
          </cell>
          <cell r="R44">
            <v>2515</v>
          </cell>
          <cell r="S44">
            <v>2255</v>
          </cell>
          <cell r="T44">
            <v>9</v>
          </cell>
          <cell r="U44">
            <v>251</v>
          </cell>
          <cell r="V44">
            <v>6246</v>
          </cell>
          <cell r="W44">
            <v>0.7315634218289085</v>
          </cell>
          <cell r="X44">
            <v>0.8467771414646034</v>
          </cell>
        </row>
        <row r="45">
          <cell r="B45" t="str">
            <v>Kon Tum</v>
          </cell>
          <cell r="C45">
            <v>3154</v>
          </cell>
          <cell r="D45">
            <v>551</v>
          </cell>
          <cell r="E45">
            <v>2603</v>
          </cell>
          <cell r="F45">
            <v>2865</v>
          </cell>
          <cell r="G45">
            <v>2323</v>
          </cell>
          <cell r="H45">
            <v>51</v>
          </cell>
          <cell r="I45">
            <v>2206</v>
          </cell>
          <cell r="J45">
            <v>26</v>
          </cell>
          <cell r="K45">
            <v>35</v>
          </cell>
          <cell r="L45">
            <v>5</v>
          </cell>
          <cell r="M45">
            <v>542</v>
          </cell>
          <cell r="P45">
            <v>494</v>
          </cell>
          <cell r="Q45">
            <v>48</v>
          </cell>
          <cell r="R45">
            <v>289</v>
          </cell>
          <cell r="S45">
            <v>262</v>
          </cell>
          <cell r="T45">
            <v>1</v>
          </cell>
          <cell r="U45">
            <v>26</v>
          </cell>
          <cell r="V45">
            <v>831</v>
          </cell>
          <cell r="W45">
            <v>0.8108202443280977</v>
          </cell>
          <cell r="X45">
            <v>0.9083703233988586</v>
          </cell>
        </row>
        <row r="46">
          <cell r="B46" t="str">
            <v>Khánh Hoà</v>
          </cell>
          <cell r="C46">
            <v>12276</v>
          </cell>
          <cell r="D46">
            <v>5255</v>
          </cell>
          <cell r="E46">
            <v>7021</v>
          </cell>
          <cell r="F46">
            <v>8943</v>
          </cell>
          <cell r="G46">
            <v>6861</v>
          </cell>
          <cell r="H46">
            <v>189</v>
          </cell>
          <cell r="I46">
            <v>6112</v>
          </cell>
          <cell r="J46">
            <v>150</v>
          </cell>
          <cell r="K46">
            <v>366</v>
          </cell>
          <cell r="L46">
            <v>44</v>
          </cell>
          <cell r="M46">
            <v>2082</v>
          </cell>
          <cell r="P46">
            <v>1410</v>
          </cell>
          <cell r="Q46">
            <v>672</v>
          </cell>
          <cell r="R46">
            <v>3333</v>
          </cell>
          <cell r="S46">
            <v>1642</v>
          </cell>
          <cell r="T46">
            <v>16</v>
          </cell>
          <cell r="U46">
            <v>1675</v>
          </cell>
          <cell r="V46">
            <v>5415</v>
          </cell>
          <cell r="W46">
            <v>0.7671922173767193</v>
          </cell>
          <cell r="X46">
            <v>0.728494623655914</v>
          </cell>
        </row>
        <row r="47">
          <cell r="B47" t="str">
            <v>Lai Châu</v>
          </cell>
          <cell r="C47">
            <v>1375</v>
          </cell>
          <cell r="D47">
            <v>215</v>
          </cell>
          <cell r="E47">
            <v>1160</v>
          </cell>
          <cell r="F47">
            <v>1228</v>
          </cell>
          <cell r="G47">
            <v>1075</v>
          </cell>
          <cell r="H47">
            <v>15</v>
          </cell>
          <cell r="I47">
            <v>1038</v>
          </cell>
          <cell r="J47">
            <v>7</v>
          </cell>
          <cell r="K47">
            <v>10</v>
          </cell>
          <cell r="L47">
            <v>5</v>
          </cell>
          <cell r="M47">
            <v>153</v>
          </cell>
          <cell r="P47">
            <v>152</v>
          </cell>
          <cell r="Q47">
            <v>1</v>
          </cell>
          <cell r="R47">
            <v>147</v>
          </cell>
          <cell r="S47">
            <v>145</v>
          </cell>
          <cell r="T47">
            <v>0</v>
          </cell>
          <cell r="U47">
            <v>2</v>
          </cell>
          <cell r="V47">
            <v>300</v>
          </cell>
          <cell r="W47">
            <v>0.8754071661237784</v>
          </cell>
          <cell r="X47">
            <v>0.893090909090909</v>
          </cell>
        </row>
        <row r="48">
          <cell r="B48" t="str">
            <v>Lạng Sơn</v>
          </cell>
          <cell r="C48">
            <v>4560</v>
          </cell>
          <cell r="D48">
            <v>1254</v>
          </cell>
          <cell r="E48">
            <v>3306</v>
          </cell>
          <cell r="F48">
            <v>3701</v>
          </cell>
          <cell r="G48">
            <v>3057</v>
          </cell>
          <cell r="H48">
            <v>136</v>
          </cell>
          <cell r="I48">
            <v>2768</v>
          </cell>
          <cell r="J48">
            <v>39</v>
          </cell>
          <cell r="K48">
            <v>83</v>
          </cell>
          <cell r="L48">
            <v>31</v>
          </cell>
          <cell r="M48">
            <v>644</v>
          </cell>
          <cell r="P48">
            <v>584</v>
          </cell>
          <cell r="Q48">
            <v>60</v>
          </cell>
          <cell r="R48">
            <v>859</v>
          </cell>
          <cell r="S48">
            <v>856</v>
          </cell>
          <cell r="T48">
            <v>2</v>
          </cell>
          <cell r="U48">
            <v>1</v>
          </cell>
          <cell r="V48">
            <v>1503</v>
          </cell>
          <cell r="W48">
            <v>0.8259929748716563</v>
          </cell>
          <cell r="X48">
            <v>0.8116228070175439</v>
          </cell>
        </row>
        <row r="49">
          <cell r="B49" t="str">
            <v>Lào Cai</v>
          </cell>
          <cell r="C49">
            <v>4027</v>
          </cell>
          <cell r="D49">
            <v>1291</v>
          </cell>
          <cell r="E49">
            <v>2736</v>
          </cell>
          <cell r="F49">
            <v>3052</v>
          </cell>
          <cell r="G49">
            <v>2632</v>
          </cell>
          <cell r="H49">
            <v>57</v>
          </cell>
          <cell r="I49">
            <v>2488</v>
          </cell>
          <cell r="J49">
            <v>25</v>
          </cell>
          <cell r="K49">
            <v>22</v>
          </cell>
          <cell r="L49">
            <v>40</v>
          </cell>
          <cell r="M49">
            <v>420</v>
          </cell>
          <cell r="P49">
            <v>420</v>
          </cell>
          <cell r="Q49">
            <v>0</v>
          </cell>
          <cell r="R49">
            <v>975</v>
          </cell>
          <cell r="S49">
            <v>971</v>
          </cell>
          <cell r="T49">
            <v>0</v>
          </cell>
          <cell r="U49">
            <v>4</v>
          </cell>
          <cell r="V49">
            <v>1395</v>
          </cell>
          <cell r="W49">
            <v>0.8623853211009175</v>
          </cell>
          <cell r="X49">
            <v>0.7578842811025578</v>
          </cell>
        </row>
        <row r="50">
          <cell r="B50" t="str">
            <v>Lâm Đồng</v>
          </cell>
          <cell r="C50">
            <v>11828</v>
          </cell>
          <cell r="D50">
            <v>4769</v>
          </cell>
          <cell r="E50">
            <v>7059</v>
          </cell>
          <cell r="F50">
            <v>8654</v>
          </cell>
          <cell r="G50">
            <v>6147</v>
          </cell>
          <cell r="H50">
            <v>143</v>
          </cell>
          <cell r="I50">
            <v>5485</v>
          </cell>
          <cell r="J50">
            <v>193</v>
          </cell>
          <cell r="K50">
            <v>320</v>
          </cell>
          <cell r="L50">
            <v>6</v>
          </cell>
          <cell r="M50">
            <v>2507</v>
          </cell>
          <cell r="P50">
            <v>2507</v>
          </cell>
          <cell r="Q50">
            <v>0</v>
          </cell>
          <cell r="R50">
            <v>3174</v>
          </cell>
          <cell r="S50">
            <v>1715</v>
          </cell>
          <cell r="T50">
            <v>9</v>
          </cell>
          <cell r="U50">
            <v>1450</v>
          </cell>
          <cell r="V50">
            <v>5681</v>
          </cell>
          <cell r="W50">
            <v>0.7103073723133811</v>
          </cell>
          <cell r="X50">
            <v>0.7316537030774434</v>
          </cell>
        </row>
        <row r="51">
          <cell r="B51" t="str">
            <v>Long An</v>
          </cell>
          <cell r="C51">
            <v>26602</v>
          </cell>
          <cell r="D51">
            <v>11963</v>
          </cell>
          <cell r="E51">
            <v>14639</v>
          </cell>
          <cell r="F51">
            <v>17064</v>
          </cell>
          <cell r="G51">
            <v>12010</v>
          </cell>
          <cell r="H51">
            <v>310</v>
          </cell>
          <cell r="I51">
            <v>10700</v>
          </cell>
          <cell r="J51">
            <v>224</v>
          </cell>
          <cell r="K51">
            <v>689</v>
          </cell>
          <cell r="L51">
            <v>87</v>
          </cell>
          <cell r="M51">
            <v>5054</v>
          </cell>
          <cell r="P51">
            <v>4415</v>
          </cell>
          <cell r="Q51">
            <v>639</v>
          </cell>
          <cell r="R51">
            <v>9538</v>
          </cell>
          <cell r="S51">
            <v>2732</v>
          </cell>
          <cell r="T51">
            <v>19</v>
          </cell>
          <cell r="U51">
            <v>6787</v>
          </cell>
          <cell r="V51">
            <v>14592</v>
          </cell>
          <cell r="W51">
            <v>0.7038209095171121</v>
          </cell>
          <cell r="X51">
            <v>0.6414555296594241</v>
          </cell>
        </row>
        <row r="52">
          <cell r="B52" t="str">
            <v>Nam Định</v>
          </cell>
          <cell r="C52">
            <v>5477</v>
          </cell>
          <cell r="D52">
            <v>2021</v>
          </cell>
          <cell r="E52">
            <v>3456</v>
          </cell>
          <cell r="F52">
            <v>3848</v>
          </cell>
          <cell r="G52">
            <v>3224</v>
          </cell>
          <cell r="H52">
            <v>167</v>
          </cell>
          <cell r="I52">
            <v>2901</v>
          </cell>
          <cell r="J52">
            <v>45</v>
          </cell>
          <cell r="K52">
            <v>46</v>
          </cell>
          <cell r="L52">
            <v>65</v>
          </cell>
          <cell r="M52">
            <v>624</v>
          </cell>
          <cell r="P52">
            <v>416</v>
          </cell>
          <cell r="Q52">
            <v>208</v>
          </cell>
          <cell r="R52">
            <v>1629</v>
          </cell>
          <cell r="S52">
            <v>1516</v>
          </cell>
          <cell r="T52">
            <v>5</v>
          </cell>
          <cell r="U52">
            <v>108</v>
          </cell>
          <cell r="V52">
            <v>2253</v>
          </cell>
          <cell r="W52">
            <v>0.8378378378378378</v>
          </cell>
          <cell r="X52">
            <v>0.7025744020449151</v>
          </cell>
        </row>
        <row r="53">
          <cell r="B53" t="str">
            <v>Ninh Bình</v>
          </cell>
          <cell r="C53">
            <v>4994</v>
          </cell>
          <cell r="D53">
            <v>1976</v>
          </cell>
          <cell r="E53">
            <v>3018</v>
          </cell>
          <cell r="F53">
            <v>3628</v>
          </cell>
          <cell r="G53">
            <v>2608</v>
          </cell>
          <cell r="H53">
            <v>127</v>
          </cell>
          <cell r="I53">
            <v>2392</v>
          </cell>
          <cell r="J53">
            <v>53</v>
          </cell>
          <cell r="K53">
            <v>19</v>
          </cell>
          <cell r="L53">
            <v>17</v>
          </cell>
          <cell r="M53">
            <v>1020</v>
          </cell>
          <cell r="P53">
            <v>1011</v>
          </cell>
          <cell r="Q53">
            <v>9</v>
          </cell>
          <cell r="R53">
            <v>1366</v>
          </cell>
          <cell r="S53">
            <v>470</v>
          </cell>
          <cell r="T53">
            <v>0</v>
          </cell>
          <cell r="U53">
            <v>896</v>
          </cell>
          <cell r="V53">
            <v>2386</v>
          </cell>
          <cell r="W53">
            <v>0.7188533627342889</v>
          </cell>
          <cell r="X53">
            <v>0.7264717661193432</v>
          </cell>
        </row>
        <row r="54">
          <cell r="B54" t="str">
            <v>Ninh Thuận</v>
          </cell>
          <cell r="C54">
            <v>4040</v>
          </cell>
          <cell r="D54">
            <v>1177</v>
          </cell>
          <cell r="E54">
            <v>2863</v>
          </cell>
          <cell r="F54">
            <v>3464</v>
          </cell>
          <cell r="G54">
            <v>2488</v>
          </cell>
          <cell r="H54">
            <v>74</v>
          </cell>
          <cell r="I54">
            <v>2300</v>
          </cell>
          <cell r="J54">
            <v>37</v>
          </cell>
          <cell r="K54">
            <v>74</v>
          </cell>
          <cell r="L54">
            <v>3</v>
          </cell>
          <cell r="M54">
            <v>976</v>
          </cell>
          <cell r="P54">
            <v>739</v>
          </cell>
          <cell r="Q54">
            <v>237</v>
          </cell>
          <cell r="R54">
            <v>576</v>
          </cell>
          <cell r="S54">
            <v>557</v>
          </cell>
          <cell r="T54">
            <v>1</v>
          </cell>
          <cell r="U54">
            <v>18</v>
          </cell>
          <cell r="V54">
            <v>1552</v>
          </cell>
          <cell r="W54">
            <v>0.7182448036951501</v>
          </cell>
          <cell r="X54">
            <v>0.8574257425742574</v>
          </cell>
        </row>
        <row r="55">
          <cell r="B55" t="str">
            <v>Nghệ An</v>
          </cell>
          <cell r="C55">
            <v>12981</v>
          </cell>
          <cell r="D55">
            <v>3204</v>
          </cell>
          <cell r="E55">
            <v>9777</v>
          </cell>
          <cell r="F55">
            <v>10551</v>
          </cell>
          <cell r="G55">
            <v>8376</v>
          </cell>
          <cell r="H55">
            <v>132</v>
          </cell>
          <cell r="I55">
            <v>7890</v>
          </cell>
          <cell r="J55">
            <v>78</v>
          </cell>
          <cell r="K55">
            <v>178</v>
          </cell>
          <cell r="L55">
            <v>98</v>
          </cell>
          <cell r="M55">
            <v>2175</v>
          </cell>
          <cell r="P55">
            <v>1574</v>
          </cell>
          <cell r="Q55">
            <v>601</v>
          </cell>
          <cell r="R55">
            <v>2430</v>
          </cell>
          <cell r="S55">
            <v>2229</v>
          </cell>
          <cell r="T55">
            <v>6</v>
          </cell>
          <cell r="U55">
            <v>195</v>
          </cell>
          <cell r="V55">
            <v>4605</v>
          </cell>
          <cell r="W55">
            <v>0.7938584020471993</v>
          </cell>
          <cell r="X55">
            <v>0.8128033279408367</v>
          </cell>
        </row>
        <row r="56">
          <cell r="B56" t="str">
            <v>Phú Thọ</v>
          </cell>
          <cell r="C56">
            <v>9366</v>
          </cell>
          <cell r="D56">
            <v>2919</v>
          </cell>
          <cell r="E56">
            <v>6447</v>
          </cell>
          <cell r="F56">
            <v>7746</v>
          </cell>
          <cell r="G56">
            <v>6059</v>
          </cell>
          <cell r="H56">
            <v>266</v>
          </cell>
          <cell r="I56">
            <v>5519</v>
          </cell>
          <cell r="J56">
            <v>123</v>
          </cell>
          <cell r="K56">
            <v>124</v>
          </cell>
          <cell r="L56">
            <v>27</v>
          </cell>
          <cell r="M56">
            <v>1687</v>
          </cell>
          <cell r="P56">
            <v>1477</v>
          </cell>
          <cell r="Q56">
            <v>210</v>
          </cell>
          <cell r="R56">
            <v>1620</v>
          </cell>
          <cell r="S56">
            <v>1228</v>
          </cell>
          <cell r="T56">
            <v>2</v>
          </cell>
          <cell r="U56">
            <v>390</v>
          </cell>
          <cell r="V56">
            <v>3307</v>
          </cell>
          <cell r="W56">
            <v>0.7822101729925123</v>
          </cell>
          <cell r="X56">
            <v>0.8270339525944908</v>
          </cell>
        </row>
        <row r="57">
          <cell r="B57" t="str">
            <v>Phú Yên</v>
          </cell>
          <cell r="C57">
            <v>6818</v>
          </cell>
          <cell r="D57">
            <v>2200</v>
          </cell>
          <cell r="E57">
            <v>4618</v>
          </cell>
          <cell r="F57">
            <v>5524</v>
          </cell>
          <cell r="G57">
            <v>3868</v>
          </cell>
          <cell r="H57">
            <v>138</v>
          </cell>
          <cell r="I57">
            <v>3402</v>
          </cell>
          <cell r="J57">
            <v>95</v>
          </cell>
          <cell r="K57">
            <v>217</v>
          </cell>
          <cell r="L57">
            <v>16</v>
          </cell>
          <cell r="M57">
            <v>1656</v>
          </cell>
          <cell r="P57">
            <v>1656</v>
          </cell>
          <cell r="Q57">
            <v>0</v>
          </cell>
          <cell r="R57">
            <v>1294</v>
          </cell>
          <cell r="S57">
            <v>1261</v>
          </cell>
          <cell r="T57">
            <v>6</v>
          </cell>
          <cell r="U57">
            <v>27</v>
          </cell>
          <cell r="V57">
            <v>2950</v>
          </cell>
          <cell r="W57">
            <v>0.7002172338884866</v>
          </cell>
          <cell r="X57">
            <v>0.8102082722205926</v>
          </cell>
        </row>
        <row r="58">
          <cell r="B58" t="str">
            <v>Quảng Bình</v>
          </cell>
          <cell r="C58">
            <v>2935</v>
          </cell>
          <cell r="D58">
            <v>698</v>
          </cell>
          <cell r="E58">
            <v>2237</v>
          </cell>
          <cell r="F58">
            <v>2514</v>
          </cell>
          <cell r="G58">
            <v>2082</v>
          </cell>
          <cell r="H58">
            <v>59</v>
          </cell>
          <cell r="I58">
            <v>1936</v>
          </cell>
          <cell r="J58">
            <v>36</v>
          </cell>
          <cell r="K58">
            <v>40</v>
          </cell>
          <cell r="L58">
            <v>11</v>
          </cell>
          <cell r="M58">
            <v>432</v>
          </cell>
          <cell r="P58">
            <v>426</v>
          </cell>
          <cell r="Q58">
            <v>6</v>
          </cell>
          <cell r="R58">
            <v>421</v>
          </cell>
          <cell r="S58">
            <v>366</v>
          </cell>
          <cell r="T58">
            <v>0</v>
          </cell>
          <cell r="U58">
            <v>55</v>
          </cell>
          <cell r="V58">
            <v>853</v>
          </cell>
          <cell r="W58">
            <v>0.8281622911694511</v>
          </cell>
          <cell r="X58">
            <v>0.8565587734241908</v>
          </cell>
        </row>
        <row r="59">
          <cell r="B59" t="str">
            <v>Quảng Nam</v>
          </cell>
          <cell r="C59">
            <v>8066</v>
          </cell>
          <cell r="D59">
            <v>1784</v>
          </cell>
          <cell r="E59">
            <v>6282</v>
          </cell>
          <cell r="F59">
            <v>7164</v>
          </cell>
          <cell r="G59">
            <v>5580</v>
          </cell>
          <cell r="H59">
            <v>156</v>
          </cell>
          <cell r="I59">
            <v>5272</v>
          </cell>
          <cell r="J59">
            <v>28</v>
          </cell>
          <cell r="K59">
            <v>102</v>
          </cell>
          <cell r="L59">
            <v>22</v>
          </cell>
          <cell r="M59">
            <v>1584</v>
          </cell>
          <cell r="P59">
            <v>1463</v>
          </cell>
          <cell r="Q59">
            <v>121</v>
          </cell>
          <cell r="R59">
            <v>902</v>
          </cell>
          <cell r="S59">
            <v>776</v>
          </cell>
          <cell r="T59">
            <v>10</v>
          </cell>
          <cell r="U59">
            <v>116</v>
          </cell>
          <cell r="V59">
            <v>2486</v>
          </cell>
          <cell r="W59">
            <v>0.7788944723618091</v>
          </cell>
          <cell r="X59">
            <v>0.8881725762459708</v>
          </cell>
        </row>
        <row r="60">
          <cell r="B60" t="str">
            <v>Quảng Ninh</v>
          </cell>
          <cell r="C60">
            <v>8159</v>
          </cell>
          <cell r="D60">
            <v>2861</v>
          </cell>
          <cell r="E60">
            <v>5298</v>
          </cell>
          <cell r="F60">
            <v>6641</v>
          </cell>
          <cell r="G60">
            <v>4799</v>
          </cell>
          <cell r="H60">
            <v>155</v>
          </cell>
          <cell r="I60">
            <v>4345</v>
          </cell>
          <cell r="J60">
            <v>97</v>
          </cell>
          <cell r="K60">
            <v>145</v>
          </cell>
          <cell r="L60">
            <v>57</v>
          </cell>
          <cell r="M60">
            <v>1842</v>
          </cell>
          <cell r="P60">
            <v>1730</v>
          </cell>
          <cell r="Q60">
            <v>112</v>
          </cell>
          <cell r="R60">
            <v>1518</v>
          </cell>
          <cell r="S60">
            <v>1339</v>
          </cell>
          <cell r="T60">
            <v>12</v>
          </cell>
          <cell r="U60">
            <v>167</v>
          </cell>
          <cell r="V60">
            <v>3360</v>
          </cell>
          <cell r="W60">
            <v>0.722632133714802</v>
          </cell>
          <cell r="X60">
            <v>0.8139477877190833</v>
          </cell>
        </row>
        <row r="61">
          <cell r="B61" t="str">
            <v>Quảng Ngãi</v>
          </cell>
          <cell r="C61">
            <v>6062</v>
          </cell>
          <cell r="D61">
            <v>2380</v>
          </cell>
          <cell r="E61">
            <v>3682</v>
          </cell>
          <cell r="F61">
            <v>5398</v>
          </cell>
          <cell r="G61">
            <v>3329</v>
          </cell>
          <cell r="H61">
            <v>95</v>
          </cell>
          <cell r="I61">
            <v>3079</v>
          </cell>
          <cell r="J61">
            <v>28</v>
          </cell>
          <cell r="K61">
            <v>127</v>
          </cell>
          <cell r="L61">
            <v>0</v>
          </cell>
          <cell r="M61">
            <v>2069</v>
          </cell>
          <cell r="P61">
            <v>1966</v>
          </cell>
          <cell r="Q61">
            <v>103</v>
          </cell>
          <cell r="R61">
            <v>664</v>
          </cell>
          <cell r="S61">
            <v>619</v>
          </cell>
          <cell r="T61">
            <v>6</v>
          </cell>
          <cell r="U61">
            <v>39</v>
          </cell>
          <cell r="V61">
            <v>2733</v>
          </cell>
          <cell r="W61">
            <v>0.6167098925527973</v>
          </cell>
          <cell r="X61">
            <v>0.8904651930056087</v>
          </cell>
        </row>
        <row r="62">
          <cell r="B62" t="str">
            <v>Quảng Trị</v>
          </cell>
          <cell r="C62">
            <v>3085</v>
          </cell>
          <cell r="D62">
            <v>292</v>
          </cell>
          <cell r="E62">
            <v>2793</v>
          </cell>
          <cell r="F62">
            <v>2946</v>
          </cell>
          <cell r="G62">
            <v>2397</v>
          </cell>
          <cell r="H62">
            <v>31</v>
          </cell>
          <cell r="I62">
            <v>2314</v>
          </cell>
          <cell r="J62">
            <v>16</v>
          </cell>
          <cell r="K62">
            <v>35</v>
          </cell>
          <cell r="L62">
            <v>1</v>
          </cell>
          <cell r="M62">
            <v>549</v>
          </cell>
          <cell r="P62">
            <v>510</v>
          </cell>
          <cell r="Q62">
            <v>39</v>
          </cell>
          <cell r="R62">
            <v>139</v>
          </cell>
          <cell r="S62">
            <v>132</v>
          </cell>
          <cell r="T62">
            <v>2</v>
          </cell>
          <cell r="U62">
            <v>5</v>
          </cell>
          <cell r="V62">
            <v>688</v>
          </cell>
          <cell r="W62">
            <v>0.8136456211812627</v>
          </cell>
          <cell r="X62">
            <v>0.9549432739059968</v>
          </cell>
        </row>
        <row r="63">
          <cell r="B63" t="str">
            <v>Sóc Trăng</v>
          </cell>
          <cell r="C63">
            <v>10457</v>
          </cell>
          <cell r="D63">
            <v>3433</v>
          </cell>
          <cell r="E63">
            <v>7024</v>
          </cell>
          <cell r="F63">
            <v>9212</v>
          </cell>
          <cell r="G63">
            <v>5834</v>
          </cell>
          <cell r="H63">
            <v>146</v>
          </cell>
          <cell r="I63">
            <v>5287</v>
          </cell>
          <cell r="J63">
            <v>114</v>
          </cell>
          <cell r="K63">
            <v>273</v>
          </cell>
          <cell r="L63">
            <v>14</v>
          </cell>
          <cell r="M63">
            <v>3378</v>
          </cell>
          <cell r="P63">
            <v>3145</v>
          </cell>
          <cell r="Q63">
            <v>233</v>
          </cell>
          <cell r="R63">
            <v>1245</v>
          </cell>
          <cell r="S63">
            <v>1132</v>
          </cell>
          <cell r="T63">
            <v>21</v>
          </cell>
          <cell r="U63">
            <v>92</v>
          </cell>
          <cell r="V63">
            <v>4623</v>
          </cell>
          <cell r="W63">
            <v>0.6333043855840208</v>
          </cell>
          <cell r="X63">
            <v>0.8809409964617003</v>
          </cell>
        </row>
        <row r="64">
          <cell r="B64" t="str">
            <v>Sơn La</v>
          </cell>
          <cell r="C64">
            <v>5285</v>
          </cell>
          <cell r="D64">
            <v>1446</v>
          </cell>
          <cell r="E64">
            <v>3839</v>
          </cell>
          <cell r="F64">
            <v>4422</v>
          </cell>
          <cell r="G64">
            <v>3618</v>
          </cell>
          <cell r="H64">
            <v>51</v>
          </cell>
          <cell r="I64">
            <v>3480</v>
          </cell>
          <cell r="J64">
            <v>33</v>
          </cell>
          <cell r="K64">
            <v>27</v>
          </cell>
          <cell r="L64">
            <v>27</v>
          </cell>
          <cell r="M64">
            <v>804</v>
          </cell>
          <cell r="P64">
            <v>778</v>
          </cell>
          <cell r="Q64">
            <v>26</v>
          </cell>
          <cell r="R64">
            <v>863</v>
          </cell>
          <cell r="S64">
            <v>827</v>
          </cell>
          <cell r="T64">
            <v>4</v>
          </cell>
          <cell r="U64">
            <v>32</v>
          </cell>
          <cell r="V64">
            <v>1667</v>
          </cell>
          <cell r="W64">
            <v>0.8181818181818182</v>
          </cell>
          <cell r="X64">
            <v>0.8367076631977294</v>
          </cell>
        </row>
        <row r="65">
          <cell r="B65" t="str">
            <v>Tây Ninh</v>
          </cell>
          <cell r="C65">
            <v>29301</v>
          </cell>
          <cell r="D65">
            <v>14592</v>
          </cell>
          <cell r="E65">
            <v>14709</v>
          </cell>
          <cell r="F65">
            <v>23691</v>
          </cell>
          <cell r="G65">
            <v>12418</v>
          </cell>
          <cell r="H65">
            <v>468</v>
          </cell>
          <cell r="I65">
            <v>10750</v>
          </cell>
          <cell r="J65">
            <v>480</v>
          </cell>
          <cell r="K65">
            <v>663</v>
          </cell>
          <cell r="L65">
            <v>57</v>
          </cell>
          <cell r="M65">
            <v>11273</v>
          </cell>
          <cell r="P65">
            <v>11073</v>
          </cell>
          <cell r="Q65">
            <v>200</v>
          </cell>
          <cell r="R65">
            <v>5610</v>
          </cell>
          <cell r="S65">
            <v>3955</v>
          </cell>
          <cell r="T65">
            <v>12</v>
          </cell>
          <cell r="U65">
            <v>1643</v>
          </cell>
          <cell r="V65">
            <v>16883</v>
          </cell>
          <cell r="W65">
            <v>0.5241652948377021</v>
          </cell>
          <cell r="X65">
            <v>0.8085389577147538</v>
          </cell>
        </row>
        <row r="66">
          <cell r="B66" t="str">
            <v>Tiền Giang</v>
          </cell>
          <cell r="C66">
            <v>23766</v>
          </cell>
          <cell r="D66">
            <v>10868</v>
          </cell>
          <cell r="E66">
            <v>12898</v>
          </cell>
          <cell r="F66">
            <v>18834</v>
          </cell>
          <cell r="G66">
            <v>11541</v>
          </cell>
          <cell r="H66">
            <v>434</v>
          </cell>
          <cell r="I66">
            <v>10318</v>
          </cell>
          <cell r="J66">
            <v>242</v>
          </cell>
          <cell r="K66">
            <v>443</v>
          </cell>
          <cell r="L66">
            <v>104</v>
          </cell>
          <cell r="M66">
            <v>7293</v>
          </cell>
          <cell r="P66">
            <v>7176</v>
          </cell>
          <cell r="Q66">
            <v>117</v>
          </cell>
          <cell r="R66">
            <v>4932</v>
          </cell>
          <cell r="S66">
            <v>4501</v>
          </cell>
          <cell r="T66">
            <v>16</v>
          </cell>
          <cell r="U66">
            <v>415</v>
          </cell>
          <cell r="V66">
            <v>12225</v>
          </cell>
          <cell r="W66">
            <v>0.6127747690347244</v>
          </cell>
          <cell r="X66">
            <v>0.792476647311285</v>
          </cell>
        </row>
        <row r="67">
          <cell r="B67" t="str">
            <v>TT Huế</v>
          </cell>
          <cell r="C67">
            <v>4938</v>
          </cell>
          <cell r="D67">
            <v>1487</v>
          </cell>
          <cell r="E67">
            <v>3451</v>
          </cell>
          <cell r="F67">
            <v>3933</v>
          </cell>
          <cell r="G67">
            <v>2897</v>
          </cell>
          <cell r="H67">
            <v>176</v>
          </cell>
          <cell r="I67">
            <v>2623</v>
          </cell>
          <cell r="J67">
            <v>52</v>
          </cell>
          <cell r="K67">
            <v>43</v>
          </cell>
          <cell r="L67">
            <v>3</v>
          </cell>
          <cell r="M67">
            <v>1036</v>
          </cell>
          <cell r="P67">
            <v>884</v>
          </cell>
          <cell r="Q67">
            <v>152</v>
          </cell>
          <cell r="R67">
            <v>1005</v>
          </cell>
          <cell r="S67">
            <v>764</v>
          </cell>
          <cell r="T67">
            <v>8</v>
          </cell>
          <cell r="U67">
            <v>233</v>
          </cell>
          <cell r="V67">
            <v>2041</v>
          </cell>
          <cell r="W67">
            <v>0.7365878464276634</v>
          </cell>
          <cell r="X67">
            <v>0.7964763061968408</v>
          </cell>
        </row>
        <row r="68">
          <cell r="B68" t="str">
            <v>Tuyên Quang</v>
          </cell>
          <cell r="C68">
            <v>4254</v>
          </cell>
          <cell r="D68">
            <v>1327</v>
          </cell>
          <cell r="E68">
            <v>2927</v>
          </cell>
          <cell r="F68">
            <v>3152</v>
          </cell>
          <cell r="G68">
            <v>2687</v>
          </cell>
          <cell r="H68">
            <v>80</v>
          </cell>
          <cell r="I68">
            <v>2449</v>
          </cell>
          <cell r="J68">
            <v>19</v>
          </cell>
          <cell r="K68">
            <v>95</v>
          </cell>
          <cell r="L68">
            <v>44</v>
          </cell>
          <cell r="M68">
            <v>465</v>
          </cell>
          <cell r="P68">
            <v>465</v>
          </cell>
          <cell r="Q68">
            <v>0</v>
          </cell>
          <cell r="R68">
            <v>1102</v>
          </cell>
          <cell r="S68">
            <v>1070</v>
          </cell>
          <cell r="T68">
            <v>0</v>
          </cell>
          <cell r="U68">
            <v>32</v>
          </cell>
          <cell r="V68">
            <v>1567</v>
          </cell>
          <cell r="W68">
            <v>0.8524746192893401</v>
          </cell>
          <cell r="X68">
            <v>0.7409496944052656</v>
          </cell>
        </row>
        <row r="69">
          <cell r="B69" t="str">
            <v>Thái Bình</v>
          </cell>
          <cell r="C69">
            <v>5961</v>
          </cell>
          <cell r="D69">
            <v>2031</v>
          </cell>
          <cell r="E69">
            <v>3930</v>
          </cell>
          <cell r="F69">
            <v>4224</v>
          </cell>
          <cell r="G69">
            <v>3314</v>
          </cell>
          <cell r="H69">
            <v>82</v>
          </cell>
          <cell r="I69">
            <v>3131</v>
          </cell>
          <cell r="J69">
            <v>31</v>
          </cell>
          <cell r="K69">
            <v>57</v>
          </cell>
          <cell r="L69">
            <v>13</v>
          </cell>
          <cell r="M69">
            <v>910</v>
          </cell>
          <cell r="P69">
            <v>625</v>
          </cell>
          <cell r="Q69">
            <v>285</v>
          </cell>
          <cell r="R69">
            <v>1737</v>
          </cell>
          <cell r="S69">
            <v>1609</v>
          </cell>
          <cell r="T69">
            <v>6</v>
          </cell>
          <cell r="U69">
            <v>122</v>
          </cell>
          <cell r="V69">
            <v>2647</v>
          </cell>
          <cell r="W69">
            <v>0.7845643939393939</v>
          </cell>
          <cell r="X69">
            <v>0.7086059386009059</v>
          </cell>
        </row>
        <row r="70">
          <cell r="B70" t="str">
            <v>Thái Nguyên</v>
          </cell>
          <cell r="C70">
            <v>9221</v>
          </cell>
          <cell r="D70">
            <v>3275</v>
          </cell>
          <cell r="E70">
            <v>5946</v>
          </cell>
          <cell r="F70">
            <v>6595</v>
          </cell>
          <cell r="G70">
            <v>5162</v>
          </cell>
          <cell r="H70">
            <v>225</v>
          </cell>
          <cell r="I70">
            <v>4671</v>
          </cell>
          <cell r="J70">
            <v>82</v>
          </cell>
          <cell r="K70">
            <v>94</v>
          </cell>
          <cell r="L70">
            <v>90</v>
          </cell>
          <cell r="M70">
            <v>1433</v>
          </cell>
          <cell r="P70">
            <v>1382</v>
          </cell>
          <cell r="Q70">
            <v>51</v>
          </cell>
          <cell r="R70">
            <v>2626</v>
          </cell>
          <cell r="S70">
            <v>2575</v>
          </cell>
          <cell r="T70">
            <v>6</v>
          </cell>
          <cell r="U70">
            <v>45</v>
          </cell>
          <cell r="V70">
            <v>4059</v>
          </cell>
          <cell r="W70">
            <v>0.7827141774071266</v>
          </cell>
          <cell r="X70">
            <v>0.7152152694935473</v>
          </cell>
        </row>
        <row r="71">
          <cell r="B71" t="str">
            <v>Thanh Hóa</v>
          </cell>
          <cell r="C71">
            <v>12395</v>
          </cell>
          <cell r="D71">
            <v>4487</v>
          </cell>
          <cell r="E71">
            <v>7908</v>
          </cell>
          <cell r="F71">
            <v>9165</v>
          </cell>
          <cell r="G71">
            <v>6980</v>
          </cell>
          <cell r="H71">
            <v>237</v>
          </cell>
          <cell r="I71">
            <v>6376</v>
          </cell>
          <cell r="J71">
            <v>119</v>
          </cell>
          <cell r="K71">
            <v>208</v>
          </cell>
          <cell r="L71">
            <v>40</v>
          </cell>
          <cell r="M71">
            <v>2185</v>
          </cell>
          <cell r="P71">
            <v>2124</v>
          </cell>
          <cell r="Q71">
            <v>61</v>
          </cell>
          <cell r="R71">
            <v>3230</v>
          </cell>
          <cell r="S71">
            <v>2874</v>
          </cell>
          <cell r="T71">
            <v>6</v>
          </cell>
          <cell r="U71">
            <v>350</v>
          </cell>
          <cell r="V71">
            <v>5415</v>
          </cell>
          <cell r="W71">
            <v>0.7615930169121659</v>
          </cell>
          <cell r="X71">
            <v>0.7394110528438886</v>
          </cell>
        </row>
        <row r="72">
          <cell r="B72" t="str">
            <v>Trà Vinh</v>
          </cell>
          <cell r="C72">
            <v>13422</v>
          </cell>
          <cell r="D72">
            <v>4590</v>
          </cell>
          <cell r="E72">
            <v>8832</v>
          </cell>
          <cell r="F72">
            <v>11608</v>
          </cell>
          <cell r="G72">
            <v>7877</v>
          </cell>
          <cell r="H72">
            <v>170</v>
          </cell>
          <cell r="I72">
            <v>7190</v>
          </cell>
          <cell r="J72">
            <v>191</v>
          </cell>
          <cell r="K72">
            <v>318</v>
          </cell>
          <cell r="L72">
            <v>8</v>
          </cell>
          <cell r="M72">
            <v>3731</v>
          </cell>
          <cell r="P72">
            <v>3714</v>
          </cell>
          <cell r="Q72">
            <v>17</v>
          </cell>
          <cell r="R72">
            <v>1814</v>
          </cell>
          <cell r="S72">
            <v>835</v>
          </cell>
          <cell r="T72">
            <v>4</v>
          </cell>
          <cell r="U72">
            <v>975</v>
          </cell>
          <cell r="V72">
            <v>5545</v>
          </cell>
          <cell r="W72">
            <v>0.6785837353549277</v>
          </cell>
          <cell r="X72">
            <v>0.8648487557741023</v>
          </cell>
        </row>
        <row r="73">
          <cell r="B73" t="str">
            <v>Vĩnh Long</v>
          </cell>
          <cell r="C73">
            <v>11181</v>
          </cell>
          <cell r="D73">
            <v>3613</v>
          </cell>
          <cell r="E73">
            <v>7568</v>
          </cell>
          <cell r="F73">
            <v>9426</v>
          </cell>
          <cell r="G73">
            <v>6436</v>
          </cell>
          <cell r="H73">
            <v>187</v>
          </cell>
          <cell r="I73">
            <v>5822</v>
          </cell>
          <cell r="J73">
            <v>143</v>
          </cell>
          <cell r="K73">
            <v>283</v>
          </cell>
          <cell r="L73">
            <v>1</v>
          </cell>
          <cell r="M73">
            <v>2990</v>
          </cell>
          <cell r="P73">
            <v>2972</v>
          </cell>
          <cell r="Q73">
            <v>18</v>
          </cell>
          <cell r="R73">
            <v>1755</v>
          </cell>
          <cell r="S73">
            <v>1614</v>
          </cell>
          <cell r="T73">
            <v>7</v>
          </cell>
          <cell r="U73">
            <v>134</v>
          </cell>
          <cell r="V73">
            <v>4745</v>
          </cell>
          <cell r="W73">
            <v>0.6827922766815192</v>
          </cell>
          <cell r="X73">
            <v>0.8430372954118595</v>
          </cell>
        </row>
        <row r="74">
          <cell r="B74" t="str">
            <v>Vĩnh Phúc</v>
          </cell>
          <cell r="C74">
            <v>6260</v>
          </cell>
          <cell r="D74">
            <v>1673</v>
          </cell>
          <cell r="E74">
            <v>4587</v>
          </cell>
          <cell r="F74">
            <v>5077</v>
          </cell>
          <cell r="G74">
            <v>4491</v>
          </cell>
          <cell r="H74">
            <v>143</v>
          </cell>
          <cell r="I74">
            <v>4190</v>
          </cell>
          <cell r="J74">
            <v>47</v>
          </cell>
          <cell r="K74">
            <v>80</v>
          </cell>
          <cell r="L74">
            <v>31</v>
          </cell>
          <cell r="M74">
            <v>586</v>
          </cell>
          <cell r="P74">
            <v>549</v>
          </cell>
          <cell r="Q74">
            <v>37</v>
          </cell>
          <cell r="R74">
            <v>1183</v>
          </cell>
          <cell r="S74">
            <v>890</v>
          </cell>
          <cell r="T74">
            <v>3</v>
          </cell>
          <cell r="U74">
            <v>290</v>
          </cell>
          <cell r="V74">
            <v>1769</v>
          </cell>
          <cell r="W74">
            <v>0.8845775064014182</v>
          </cell>
          <cell r="X74">
            <v>0.8110223642172524</v>
          </cell>
        </row>
        <row r="75">
          <cell r="B75" t="str">
            <v>Yên Bái</v>
          </cell>
          <cell r="C75">
            <v>4662</v>
          </cell>
          <cell r="D75">
            <v>1382</v>
          </cell>
          <cell r="E75">
            <v>3280</v>
          </cell>
          <cell r="F75">
            <v>3736</v>
          </cell>
          <cell r="G75">
            <v>3139</v>
          </cell>
          <cell r="H75">
            <v>39</v>
          </cell>
          <cell r="I75">
            <v>2947</v>
          </cell>
          <cell r="J75">
            <v>57</v>
          </cell>
          <cell r="K75">
            <v>33</v>
          </cell>
          <cell r="L75">
            <v>63</v>
          </cell>
          <cell r="M75">
            <v>597</v>
          </cell>
          <cell r="P75">
            <v>595</v>
          </cell>
          <cell r="Q75">
            <v>2</v>
          </cell>
          <cell r="R75">
            <v>926</v>
          </cell>
          <cell r="S75">
            <v>922</v>
          </cell>
          <cell r="T75">
            <v>4</v>
          </cell>
          <cell r="U75">
            <v>0</v>
          </cell>
          <cell r="V75">
            <v>1523</v>
          </cell>
          <cell r="W75">
            <v>0.840203426124197</v>
          </cell>
          <cell r="X75">
            <v>0.8013728013728014</v>
          </cell>
        </row>
      </sheetData>
      <sheetData sheetId="3">
        <row r="12">
          <cell r="B12" t="str">
            <v>An Giang</v>
          </cell>
          <cell r="C12">
            <v>2447802253</v>
          </cell>
          <cell r="D12">
            <v>649666589</v>
          </cell>
          <cell r="E12">
            <v>1798135664</v>
          </cell>
          <cell r="F12">
            <v>1913008380</v>
          </cell>
          <cell r="G12">
            <v>870889221</v>
          </cell>
          <cell r="H12">
            <v>416980149</v>
          </cell>
          <cell r="I12">
            <v>216537698</v>
          </cell>
          <cell r="J12">
            <v>24604085</v>
          </cell>
          <cell r="K12">
            <v>212704553</v>
          </cell>
          <cell r="N12">
            <v>62736</v>
          </cell>
          <cell r="P12">
            <v>980514436</v>
          </cell>
          <cell r="Q12">
            <v>61604723</v>
          </cell>
          <cell r="R12">
            <v>534793873</v>
          </cell>
          <cell r="S12">
            <v>93174423</v>
          </cell>
          <cell r="T12">
            <v>111118257</v>
          </cell>
          <cell r="U12">
            <v>330501193</v>
          </cell>
          <cell r="V12">
            <v>1576913032</v>
          </cell>
          <cell r="W12">
            <v>0.45524589965465806</v>
          </cell>
          <cell r="X12">
            <v>0.7815208020400495</v>
          </cell>
        </row>
        <row r="13">
          <cell r="B13" t="str">
            <v>Bạc Liêu</v>
          </cell>
          <cell r="C13">
            <v>352896323</v>
          </cell>
          <cell r="D13">
            <v>206119984</v>
          </cell>
          <cell r="E13">
            <v>146776339</v>
          </cell>
          <cell r="F13">
            <v>220119471</v>
          </cell>
          <cell r="G13">
            <v>90536281</v>
          </cell>
          <cell r="H13">
            <v>5643829</v>
          </cell>
          <cell r="I13">
            <v>63541790</v>
          </cell>
          <cell r="J13">
            <v>10406355</v>
          </cell>
          <cell r="K13">
            <v>10703402</v>
          </cell>
          <cell r="N13">
            <v>240905</v>
          </cell>
          <cell r="P13">
            <v>128711207</v>
          </cell>
          <cell r="Q13">
            <v>871983</v>
          </cell>
          <cell r="R13">
            <v>132776852</v>
          </cell>
          <cell r="S13">
            <v>19781767</v>
          </cell>
          <cell r="T13">
            <v>182000</v>
          </cell>
          <cell r="U13">
            <v>112813085</v>
          </cell>
          <cell r="V13">
            <v>262360042</v>
          </cell>
          <cell r="W13">
            <v>0.4113051907161816</v>
          </cell>
          <cell r="X13">
            <v>0.6237511038050686</v>
          </cell>
        </row>
        <row r="14">
          <cell r="B14" t="str">
            <v>Bắc Giang</v>
          </cell>
          <cell r="C14">
            <v>1063931434</v>
          </cell>
          <cell r="D14">
            <v>461564232</v>
          </cell>
          <cell r="E14">
            <v>602367202</v>
          </cell>
          <cell r="F14">
            <v>885986691</v>
          </cell>
          <cell r="G14">
            <v>268423385</v>
          </cell>
          <cell r="H14">
            <v>82449543</v>
          </cell>
          <cell r="I14">
            <v>97313426</v>
          </cell>
          <cell r="J14">
            <v>21066828</v>
          </cell>
          <cell r="K14">
            <v>67059865</v>
          </cell>
          <cell r="N14">
            <v>533723</v>
          </cell>
          <cell r="P14">
            <v>590160797</v>
          </cell>
          <cell r="Q14">
            <v>27402509</v>
          </cell>
          <cell r="R14">
            <v>177944743</v>
          </cell>
          <cell r="S14">
            <v>79373271</v>
          </cell>
          <cell r="T14">
            <v>7528439</v>
          </cell>
          <cell r="U14">
            <v>91043033</v>
          </cell>
          <cell r="V14">
            <v>795508049</v>
          </cell>
          <cell r="W14">
            <v>0.3029654821304759</v>
          </cell>
          <cell r="X14">
            <v>0.832747922174842</v>
          </cell>
        </row>
        <row r="15">
          <cell r="B15" t="str">
            <v>Bắc Kạn</v>
          </cell>
          <cell r="C15">
            <v>35302676</v>
          </cell>
          <cell r="D15">
            <v>18895804</v>
          </cell>
          <cell r="E15">
            <v>16406872</v>
          </cell>
          <cell r="F15">
            <v>27327057</v>
          </cell>
          <cell r="G15">
            <v>13800591</v>
          </cell>
          <cell r="H15">
            <v>3757901</v>
          </cell>
          <cell r="I15">
            <v>6213382</v>
          </cell>
          <cell r="J15">
            <v>2131736</v>
          </cell>
          <cell r="K15">
            <v>1416241</v>
          </cell>
          <cell r="N15">
            <v>281331</v>
          </cell>
          <cell r="P15">
            <v>13395656</v>
          </cell>
          <cell r="Q15">
            <v>130810</v>
          </cell>
          <cell r="R15">
            <v>7975619</v>
          </cell>
          <cell r="S15">
            <v>4422988</v>
          </cell>
          <cell r="T15">
            <v>0</v>
          </cell>
          <cell r="U15">
            <v>3552631</v>
          </cell>
          <cell r="V15">
            <v>21502085</v>
          </cell>
          <cell r="W15">
            <v>0.5050156334068465</v>
          </cell>
          <cell r="X15">
            <v>0.7740789111850898</v>
          </cell>
        </row>
        <row r="16">
          <cell r="B16" t="str">
            <v>Bắc Ninh</v>
          </cell>
          <cell r="C16">
            <v>939314768</v>
          </cell>
          <cell r="D16">
            <v>702023572</v>
          </cell>
          <cell r="E16">
            <v>237291196</v>
          </cell>
          <cell r="F16">
            <v>794842193</v>
          </cell>
          <cell r="G16">
            <v>213274731</v>
          </cell>
          <cell r="H16">
            <v>18545541</v>
          </cell>
          <cell r="I16">
            <v>71139864</v>
          </cell>
          <cell r="J16">
            <v>73642039</v>
          </cell>
          <cell r="K16">
            <v>49451983</v>
          </cell>
          <cell r="N16">
            <v>495304</v>
          </cell>
          <cell r="P16">
            <v>558665526</v>
          </cell>
          <cell r="Q16">
            <v>22901936</v>
          </cell>
          <cell r="R16">
            <v>144472575</v>
          </cell>
          <cell r="S16">
            <v>66932828</v>
          </cell>
          <cell r="T16">
            <v>0</v>
          </cell>
          <cell r="U16">
            <v>77539747</v>
          </cell>
          <cell r="V16">
            <v>726040037</v>
          </cell>
          <cell r="W16">
            <v>0.26832336390577094</v>
          </cell>
          <cell r="X16">
            <v>0.846193651029662</v>
          </cell>
        </row>
        <row r="17">
          <cell r="B17" t="str">
            <v>Bến Tre</v>
          </cell>
          <cell r="C17">
            <v>575694841.684</v>
          </cell>
          <cell r="D17">
            <v>336630646.40099996</v>
          </cell>
          <cell r="E17">
            <v>239064195.283</v>
          </cell>
          <cell r="F17">
            <v>291990029.755</v>
          </cell>
          <cell r="G17">
            <v>188803261.665</v>
          </cell>
          <cell r="H17">
            <v>37989700.61399999</v>
          </cell>
          <cell r="I17">
            <v>85348266.185</v>
          </cell>
          <cell r="J17">
            <v>11063715.525999999</v>
          </cell>
          <cell r="K17">
            <v>54393753.34</v>
          </cell>
          <cell r="N17">
            <v>7826</v>
          </cell>
          <cell r="P17">
            <v>103186768.08999999</v>
          </cell>
          <cell r="Q17">
            <v>0</v>
          </cell>
          <cell r="R17">
            <v>283704811.929</v>
          </cell>
          <cell r="S17">
            <v>34620010.598000005</v>
          </cell>
          <cell r="T17">
            <v>2133573.2939999998</v>
          </cell>
          <cell r="U17">
            <v>246951228.03700003</v>
          </cell>
          <cell r="V17">
            <v>386891580.019</v>
          </cell>
          <cell r="W17">
            <v>0.6466085907913331</v>
          </cell>
          <cell r="X17">
            <v>0.5071958416387442</v>
          </cell>
        </row>
        <row r="18">
          <cell r="B18" t="str">
            <v>Bình Dương</v>
          </cell>
          <cell r="C18">
            <v>5070765688</v>
          </cell>
          <cell r="D18">
            <v>3375343121</v>
          </cell>
          <cell r="E18">
            <v>1695422567</v>
          </cell>
          <cell r="F18">
            <v>2896314878</v>
          </cell>
          <cell r="G18">
            <v>1508799181</v>
          </cell>
          <cell r="H18">
            <v>165242603</v>
          </cell>
          <cell r="I18">
            <v>465985119</v>
          </cell>
          <cell r="J18">
            <v>284926679</v>
          </cell>
          <cell r="K18">
            <v>592639130</v>
          </cell>
          <cell r="N18">
            <v>5650</v>
          </cell>
          <cell r="P18">
            <v>1387515697</v>
          </cell>
          <cell r="Q18">
            <v>0</v>
          </cell>
          <cell r="R18">
            <v>2174450810</v>
          </cell>
          <cell r="S18">
            <v>188886269</v>
          </cell>
          <cell r="T18">
            <v>235660629</v>
          </cell>
          <cell r="U18">
            <v>1749903912</v>
          </cell>
          <cell r="V18">
            <v>3561966507</v>
          </cell>
          <cell r="W18">
            <v>0.520937551528194</v>
          </cell>
          <cell r="X18">
            <v>0.5711790006101343</v>
          </cell>
        </row>
        <row r="19">
          <cell r="B19" t="str">
            <v>Bình Định</v>
          </cell>
          <cell r="C19">
            <v>866636013</v>
          </cell>
          <cell r="D19">
            <v>554018714</v>
          </cell>
          <cell r="E19">
            <v>312617299</v>
          </cell>
          <cell r="F19">
            <v>292814922</v>
          </cell>
          <cell r="G19">
            <v>213820100</v>
          </cell>
          <cell r="H19">
            <v>11914550</v>
          </cell>
          <cell r="I19">
            <v>128507132</v>
          </cell>
          <cell r="J19">
            <v>14784554</v>
          </cell>
          <cell r="K19">
            <v>58464228</v>
          </cell>
          <cell r="N19">
            <v>149636</v>
          </cell>
          <cell r="P19">
            <v>70111795</v>
          </cell>
          <cell r="Q19">
            <v>8883027</v>
          </cell>
          <cell r="R19">
            <v>573821091</v>
          </cell>
          <cell r="S19">
            <v>50358625</v>
          </cell>
          <cell r="T19">
            <v>21916385</v>
          </cell>
          <cell r="U19">
            <v>501546081</v>
          </cell>
          <cell r="V19">
            <v>652815913</v>
          </cell>
          <cell r="W19">
            <v>0.7302226899488408</v>
          </cell>
          <cell r="X19">
            <v>0.33787532205865073</v>
          </cell>
        </row>
        <row r="20">
          <cell r="B20" t="str">
            <v>Bình Phước</v>
          </cell>
          <cell r="C20">
            <v>1095817646</v>
          </cell>
          <cell r="D20">
            <v>434922976</v>
          </cell>
          <cell r="E20">
            <v>660894670</v>
          </cell>
          <cell r="F20">
            <v>863963155</v>
          </cell>
          <cell r="G20">
            <v>405775122</v>
          </cell>
          <cell r="H20">
            <v>27327055</v>
          </cell>
          <cell r="I20">
            <v>192782733</v>
          </cell>
          <cell r="J20">
            <v>37939446</v>
          </cell>
          <cell r="K20">
            <v>147673390</v>
          </cell>
          <cell r="N20">
            <v>52498</v>
          </cell>
          <cell r="P20">
            <v>451322425</v>
          </cell>
          <cell r="Q20">
            <v>6865608</v>
          </cell>
          <cell r="R20">
            <v>231854491</v>
          </cell>
          <cell r="S20">
            <v>96120697</v>
          </cell>
          <cell r="T20">
            <v>2253982</v>
          </cell>
          <cell r="U20">
            <v>133479812</v>
          </cell>
          <cell r="V20">
            <v>690042524</v>
          </cell>
          <cell r="W20">
            <v>0.4696671607483076</v>
          </cell>
          <cell r="X20">
            <v>0.7884187283839377</v>
          </cell>
        </row>
        <row r="21">
          <cell r="B21" t="str">
            <v>Bình Thuận</v>
          </cell>
          <cell r="C21">
            <v>1204519841</v>
          </cell>
          <cell r="D21">
            <v>596468316</v>
          </cell>
          <cell r="E21">
            <v>608051525</v>
          </cell>
          <cell r="F21">
            <v>740116677</v>
          </cell>
          <cell r="G21">
            <v>215289421</v>
          </cell>
          <cell r="H21">
            <v>4525876</v>
          </cell>
          <cell r="I21">
            <v>120241478</v>
          </cell>
          <cell r="J21">
            <v>45721288</v>
          </cell>
          <cell r="K21">
            <v>44779391</v>
          </cell>
          <cell r="N21">
            <v>21388</v>
          </cell>
          <cell r="P21">
            <v>458452800</v>
          </cell>
          <cell r="Q21">
            <v>66374456</v>
          </cell>
          <cell r="R21">
            <v>464403164</v>
          </cell>
          <cell r="S21">
            <v>40814117</v>
          </cell>
          <cell r="T21">
            <v>5915584</v>
          </cell>
          <cell r="U21">
            <v>417673463</v>
          </cell>
          <cell r="V21">
            <v>989230420</v>
          </cell>
          <cell r="W21">
            <v>0.29088578556648303</v>
          </cell>
          <cell r="X21">
            <v>0.6144495522676907</v>
          </cell>
        </row>
        <row r="22">
          <cell r="B22" t="str">
            <v>BR-V Tàu</v>
          </cell>
          <cell r="C22">
            <v>2125240456.268</v>
          </cell>
          <cell r="D22">
            <v>1256327782.347</v>
          </cell>
          <cell r="E22">
            <v>868912673.921</v>
          </cell>
          <cell r="F22">
            <v>1572919871.321</v>
          </cell>
          <cell r="G22">
            <v>579930982.8989999</v>
          </cell>
          <cell r="H22">
            <v>175151918.6</v>
          </cell>
          <cell r="I22">
            <v>167112247.13200003</v>
          </cell>
          <cell r="J22">
            <v>48582819</v>
          </cell>
          <cell r="K22">
            <v>188827460.167</v>
          </cell>
          <cell r="N22">
            <v>256538</v>
          </cell>
          <cell r="P22">
            <v>912285077.422</v>
          </cell>
          <cell r="Q22">
            <v>80703811</v>
          </cell>
          <cell r="R22">
            <v>552320584.9469998</v>
          </cell>
          <cell r="S22">
            <v>185289659.81800002</v>
          </cell>
          <cell r="T22">
            <v>8708290.5</v>
          </cell>
          <cell r="U22">
            <v>358322634.62899977</v>
          </cell>
          <cell r="V22">
            <v>1545309473.369</v>
          </cell>
          <cell r="W22">
            <v>0.36869709225044695</v>
          </cell>
          <cell r="X22">
            <v>0.7401138382633206</v>
          </cell>
        </row>
        <row r="23">
          <cell r="B23" t="str">
            <v>Cà Mau</v>
          </cell>
          <cell r="C23">
            <v>750887290</v>
          </cell>
          <cell r="D23">
            <v>522694423</v>
          </cell>
          <cell r="E23">
            <v>228192867</v>
          </cell>
          <cell r="F23">
            <v>482825571</v>
          </cell>
          <cell r="G23">
            <v>302718616</v>
          </cell>
          <cell r="H23">
            <v>25116295</v>
          </cell>
          <cell r="I23">
            <v>89738017</v>
          </cell>
          <cell r="J23">
            <v>19931678</v>
          </cell>
          <cell r="K23">
            <v>167860343</v>
          </cell>
          <cell r="N23">
            <v>72283</v>
          </cell>
          <cell r="P23">
            <v>180079489</v>
          </cell>
          <cell r="Q23">
            <v>27466</v>
          </cell>
          <cell r="R23">
            <v>268061719</v>
          </cell>
          <cell r="S23">
            <v>36428212</v>
          </cell>
          <cell r="T23">
            <v>1380565</v>
          </cell>
          <cell r="U23">
            <v>230252942</v>
          </cell>
          <cell r="V23">
            <v>448168674</v>
          </cell>
          <cell r="W23">
            <v>0.6269730399179707</v>
          </cell>
          <cell r="X23">
            <v>0.6430067167603809</v>
          </cell>
        </row>
        <row r="24">
          <cell r="B24" t="str">
            <v>Cao Bằng</v>
          </cell>
          <cell r="C24">
            <v>38497368</v>
          </cell>
          <cell r="D24">
            <v>15604703</v>
          </cell>
          <cell r="E24">
            <v>22892665</v>
          </cell>
          <cell r="F24">
            <v>30116377</v>
          </cell>
          <cell r="G24">
            <v>11792654</v>
          </cell>
          <cell r="H24">
            <v>644847</v>
          </cell>
          <cell r="I24">
            <v>8922136</v>
          </cell>
          <cell r="J24">
            <v>263690</v>
          </cell>
          <cell r="K24">
            <v>1842056</v>
          </cell>
          <cell r="N24">
            <v>119925</v>
          </cell>
          <cell r="P24">
            <v>6733552</v>
          </cell>
          <cell r="Q24">
            <v>11590171</v>
          </cell>
          <cell r="R24">
            <v>8380991</v>
          </cell>
          <cell r="S24">
            <v>7733513</v>
          </cell>
          <cell r="T24">
            <v>0</v>
          </cell>
          <cell r="U24">
            <v>647478</v>
          </cell>
          <cell r="V24">
            <v>26704714</v>
          </cell>
          <cell r="W24">
            <v>0.3915694772980163</v>
          </cell>
          <cell r="X24">
            <v>0.7822970391118687</v>
          </cell>
        </row>
        <row r="25">
          <cell r="B25" t="str">
            <v>Cần Thơ</v>
          </cell>
          <cell r="C25">
            <v>2774501398.5</v>
          </cell>
          <cell r="D25">
            <v>1779153022.5</v>
          </cell>
          <cell r="E25">
            <v>995348376</v>
          </cell>
          <cell r="F25">
            <v>1733815131.5</v>
          </cell>
          <cell r="G25">
            <v>995818579.5</v>
          </cell>
          <cell r="H25">
            <v>146947517</v>
          </cell>
          <cell r="I25">
            <v>460310847</v>
          </cell>
          <cell r="J25">
            <v>73985049</v>
          </cell>
          <cell r="K25">
            <v>314560189.5</v>
          </cell>
          <cell r="N25">
            <v>14977</v>
          </cell>
          <cell r="P25">
            <v>706876934</v>
          </cell>
          <cell r="Q25">
            <v>31119618</v>
          </cell>
          <cell r="R25">
            <v>1040686267</v>
          </cell>
          <cell r="S25">
            <v>160236792</v>
          </cell>
          <cell r="T25">
            <v>50428384</v>
          </cell>
          <cell r="U25">
            <v>830021091</v>
          </cell>
          <cell r="V25">
            <v>1778682819</v>
          </cell>
          <cell r="W25">
            <v>0.5743510720421925</v>
          </cell>
          <cell r="X25">
            <v>0.6249105271445766</v>
          </cell>
        </row>
        <row r="26">
          <cell r="B26" t="str">
            <v>Đà Nẵng</v>
          </cell>
          <cell r="C26">
            <v>3073654728</v>
          </cell>
          <cell r="D26">
            <v>952630659</v>
          </cell>
          <cell r="E26">
            <v>2121024069</v>
          </cell>
          <cell r="F26">
            <v>2379041456</v>
          </cell>
          <cell r="G26">
            <v>1168681988</v>
          </cell>
          <cell r="H26">
            <v>573304938</v>
          </cell>
          <cell r="I26">
            <v>338361037</v>
          </cell>
          <cell r="J26">
            <v>105812392</v>
          </cell>
          <cell r="K26">
            <v>151127461</v>
          </cell>
          <cell r="N26">
            <v>76160</v>
          </cell>
          <cell r="P26">
            <v>1197569852</v>
          </cell>
          <cell r="Q26">
            <v>12789616</v>
          </cell>
          <cell r="R26">
            <v>694613272</v>
          </cell>
          <cell r="S26">
            <v>106454759</v>
          </cell>
          <cell r="T26">
            <v>424005997</v>
          </cell>
          <cell r="U26">
            <v>164152516</v>
          </cell>
          <cell r="V26">
            <v>1904972740</v>
          </cell>
          <cell r="W26">
            <v>0.49124069908599355</v>
          </cell>
          <cell r="X26">
            <v>0.7740106376710768</v>
          </cell>
        </row>
        <row r="27">
          <cell r="B27" t="str">
            <v>Đắk Lắc</v>
          </cell>
          <cell r="C27">
            <v>1055207869</v>
          </cell>
          <cell r="D27">
            <v>493585253</v>
          </cell>
          <cell r="E27">
            <v>561622616</v>
          </cell>
          <cell r="F27">
            <v>560984604</v>
          </cell>
          <cell r="G27">
            <v>418756539</v>
          </cell>
          <cell r="H27">
            <v>45171446</v>
          </cell>
          <cell r="I27">
            <v>124095808</v>
          </cell>
          <cell r="J27">
            <v>40057262</v>
          </cell>
          <cell r="K27">
            <v>209229164</v>
          </cell>
          <cell r="N27">
            <v>202859</v>
          </cell>
          <cell r="P27">
            <v>139918138</v>
          </cell>
          <cell r="Q27">
            <v>2309927</v>
          </cell>
          <cell r="R27">
            <v>494223265</v>
          </cell>
          <cell r="S27">
            <v>84581851</v>
          </cell>
          <cell r="T27">
            <v>518000</v>
          </cell>
          <cell r="U27">
            <v>409123414</v>
          </cell>
          <cell r="V27">
            <v>636451330</v>
          </cell>
          <cell r="W27">
            <v>0.7464670795136474</v>
          </cell>
          <cell r="X27">
            <v>0.5316342120644288</v>
          </cell>
        </row>
        <row r="28">
          <cell r="B28" t="str">
            <v>Đắk Nông</v>
          </cell>
          <cell r="C28">
            <v>1022314327</v>
          </cell>
          <cell r="D28">
            <v>188430196</v>
          </cell>
          <cell r="E28">
            <v>833884131</v>
          </cell>
          <cell r="F28">
            <v>782723712</v>
          </cell>
          <cell r="G28">
            <v>174848868</v>
          </cell>
          <cell r="H28">
            <v>21261154</v>
          </cell>
          <cell r="I28">
            <v>115033831</v>
          </cell>
          <cell r="J28">
            <v>11827481</v>
          </cell>
          <cell r="K28">
            <v>26682881</v>
          </cell>
          <cell r="N28">
            <v>43521</v>
          </cell>
          <cell r="P28">
            <v>585222744</v>
          </cell>
          <cell r="Q28">
            <v>22652100</v>
          </cell>
          <cell r="R28">
            <v>239590615</v>
          </cell>
          <cell r="S28">
            <v>46136647</v>
          </cell>
          <cell r="T28">
            <v>0</v>
          </cell>
          <cell r="U28">
            <v>193453968</v>
          </cell>
          <cell r="V28">
            <v>847465459</v>
          </cell>
          <cell r="W28">
            <v>0.2233851681243049</v>
          </cell>
          <cell r="X28">
            <v>0.7656389931430551</v>
          </cell>
        </row>
        <row r="29">
          <cell r="B29" t="str">
            <v>Điện Biên</v>
          </cell>
          <cell r="C29">
            <v>28190868.05</v>
          </cell>
          <cell r="D29">
            <v>17343342.1</v>
          </cell>
          <cell r="E29">
            <v>10847525.95</v>
          </cell>
          <cell r="F29">
            <v>15488463.95</v>
          </cell>
          <cell r="G29">
            <v>12704267.95</v>
          </cell>
          <cell r="H29">
            <v>884268</v>
          </cell>
          <cell r="I29">
            <v>7157027.95</v>
          </cell>
          <cell r="J29">
            <v>2098783</v>
          </cell>
          <cell r="K29">
            <v>2004757</v>
          </cell>
          <cell r="N29">
            <v>559432</v>
          </cell>
          <cell r="P29">
            <v>2777177</v>
          </cell>
          <cell r="Q29">
            <v>7019</v>
          </cell>
          <cell r="R29">
            <v>12702404.100000001</v>
          </cell>
          <cell r="S29">
            <v>9962971.1</v>
          </cell>
          <cell r="T29">
            <v>0</v>
          </cell>
          <cell r="U29">
            <v>2739433.000000002</v>
          </cell>
          <cell r="V29">
            <v>15486600.100000001</v>
          </cell>
          <cell r="W29">
            <v>0.8202406636973191</v>
          </cell>
          <cell r="X29">
            <v>0.5494142260014586</v>
          </cell>
        </row>
        <row r="30">
          <cell r="B30" t="str">
            <v>Đồng Nai</v>
          </cell>
          <cell r="C30">
            <v>3687492510.58</v>
          </cell>
          <cell r="D30">
            <v>2165978169.013</v>
          </cell>
          <cell r="E30">
            <v>1521514341.567</v>
          </cell>
          <cell r="F30">
            <v>2548708273.4249954</v>
          </cell>
          <cell r="G30">
            <v>1159833212.491</v>
          </cell>
          <cell r="H30">
            <v>132029723.967</v>
          </cell>
          <cell r="I30">
            <v>442327340.047</v>
          </cell>
          <cell r="J30">
            <v>404973608.14599997</v>
          </cell>
          <cell r="K30">
            <v>180264958.331</v>
          </cell>
          <cell r="N30">
            <v>237582</v>
          </cell>
          <cell r="P30">
            <v>1385892805.9339955</v>
          </cell>
          <cell r="Q30">
            <v>2982255</v>
          </cell>
          <cell r="R30">
            <v>1138784237.1550045</v>
          </cell>
          <cell r="S30">
            <v>611793006.5730045</v>
          </cell>
          <cell r="T30">
            <v>9566828</v>
          </cell>
          <cell r="U30">
            <v>517424402.582</v>
          </cell>
          <cell r="V30">
            <v>2527659298.0889997</v>
          </cell>
          <cell r="W30">
            <v>0.455067072439953</v>
          </cell>
          <cell r="X30">
            <v>0.6911765287962884</v>
          </cell>
        </row>
        <row r="31">
          <cell r="B31" t="str">
            <v>Đồng Tháp</v>
          </cell>
          <cell r="C31">
            <v>1307529262</v>
          </cell>
          <cell r="D31">
            <v>475052814</v>
          </cell>
          <cell r="E31">
            <v>832476448</v>
          </cell>
          <cell r="F31">
            <v>1140134925</v>
          </cell>
          <cell r="G31">
            <v>463140388</v>
          </cell>
          <cell r="H31">
            <v>81731756</v>
          </cell>
          <cell r="I31">
            <v>178537536</v>
          </cell>
          <cell r="J31">
            <v>23341632</v>
          </cell>
          <cell r="K31">
            <v>179397738</v>
          </cell>
          <cell r="N31">
            <v>131726</v>
          </cell>
          <cell r="P31">
            <v>676994537</v>
          </cell>
          <cell r="Q31">
            <v>0</v>
          </cell>
          <cell r="R31">
            <v>167394337</v>
          </cell>
          <cell r="S31">
            <v>57503847</v>
          </cell>
          <cell r="T31">
            <v>899291</v>
          </cell>
          <cell r="U31">
            <v>108991199</v>
          </cell>
          <cell r="V31">
            <v>844388874</v>
          </cell>
          <cell r="W31">
            <v>0.4062154205126205</v>
          </cell>
          <cell r="X31">
            <v>0.8719766036104207</v>
          </cell>
        </row>
        <row r="32">
          <cell r="B32" t="str">
            <v>Gia Lai</v>
          </cell>
          <cell r="C32">
            <v>957107984</v>
          </cell>
          <cell r="D32">
            <v>557285757</v>
          </cell>
          <cell r="E32">
            <v>399822227</v>
          </cell>
          <cell r="F32">
            <v>705703171</v>
          </cell>
          <cell r="G32">
            <v>282583394</v>
          </cell>
          <cell r="H32">
            <v>23775862</v>
          </cell>
          <cell r="I32">
            <v>134918379</v>
          </cell>
          <cell r="J32">
            <v>41253742</v>
          </cell>
          <cell r="K32">
            <v>82560173</v>
          </cell>
          <cell r="N32">
            <v>75238</v>
          </cell>
          <cell r="P32">
            <v>421800294</v>
          </cell>
          <cell r="Q32">
            <v>1319483</v>
          </cell>
          <cell r="R32">
            <v>251404813</v>
          </cell>
          <cell r="S32">
            <v>54972908</v>
          </cell>
          <cell r="T32">
            <v>8073422</v>
          </cell>
          <cell r="U32">
            <v>188358483</v>
          </cell>
          <cell r="V32">
            <v>674524590</v>
          </cell>
          <cell r="W32">
            <v>0.40042811994109634</v>
          </cell>
          <cell r="X32">
            <v>0.7373286847432672</v>
          </cell>
        </row>
        <row r="33">
          <cell r="B33" t="str">
            <v>Hà Giang</v>
          </cell>
          <cell r="C33">
            <v>51826954</v>
          </cell>
          <cell r="D33">
            <v>20189136</v>
          </cell>
          <cell r="E33">
            <v>31637818</v>
          </cell>
          <cell r="F33">
            <v>42408845</v>
          </cell>
          <cell r="G33">
            <v>28867195</v>
          </cell>
          <cell r="H33">
            <v>299793</v>
          </cell>
          <cell r="I33">
            <v>10614024</v>
          </cell>
          <cell r="J33">
            <v>6647015</v>
          </cell>
          <cell r="K33">
            <v>11188374</v>
          </cell>
          <cell r="N33">
            <v>117989</v>
          </cell>
          <cell r="P33">
            <v>10056806</v>
          </cell>
          <cell r="Q33">
            <v>3484844</v>
          </cell>
          <cell r="R33">
            <v>9418109</v>
          </cell>
          <cell r="S33">
            <v>8208086</v>
          </cell>
          <cell r="T33">
            <v>0</v>
          </cell>
          <cell r="U33">
            <v>1210023</v>
          </cell>
          <cell r="V33">
            <v>22959759</v>
          </cell>
          <cell r="W33">
            <v>0.6806880734431697</v>
          </cell>
          <cell r="X33">
            <v>0.8182777826379687</v>
          </cell>
        </row>
        <row r="34">
          <cell r="B34" t="str">
            <v>Hà Nam</v>
          </cell>
          <cell r="C34">
            <v>429055410</v>
          </cell>
          <cell r="D34">
            <v>35852419</v>
          </cell>
          <cell r="E34">
            <v>393202991</v>
          </cell>
          <cell r="F34">
            <v>368328631</v>
          </cell>
          <cell r="G34">
            <v>262457772</v>
          </cell>
          <cell r="H34">
            <v>165931946</v>
          </cell>
          <cell r="I34">
            <v>24907434</v>
          </cell>
          <cell r="J34">
            <v>3780579</v>
          </cell>
          <cell r="K34">
            <v>67812982</v>
          </cell>
          <cell r="N34">
            <v>24831</v>
          </cell>
          <cell r="P34">
            <v>3509130</v>
          </cell>
          <cell r="Q34">
            <v>102361729</v>
          </cell>
          <cell r="R34">
            <v>60726779</v>
          </cell>
          <cell r="S34">
            <v>56311793</v>
          </cell>
          <cell r="T34">
            <v>986055</v>
          </cell>
          <cell r="U34">
            <v>3428931</v>
          </cell>
          <cell r="V34">
            <v>166597638</v>
          </cell>
          <cell r="W34">
            <v>0.7125641340653749</v>
          </cell>
          <cell r="X34">
            <v>0.8584640175030074</v>
          </cell>
        </row>
        <row r="35">
          <cell r="B35" t="str">
            <v>Hà Nội</v>
          </cell>
          <cell r="C35">
            <v>11302776564.619</v>
          </cell>
          <cell r="D35">
            <v>3414793399</v>
          </cell>
          <cell r="E35">
            <v>7887983165.6189995</v>
          </cell>
          <cell r="F35">
            <v>9871392905.485</v>
          </cell>
          <cell r="G35">
            <v>4313912971.983</v>
          </cell>
          <cell r="H35">
            <v>833491703</v>
          </cell>
          <cell r="I35">
            <v>925053387.017</v>
          </cell>
          <cell r="J35">
            <v>474191302.966</v>
          </cell>
          <cell r="K35">
            <v>2080158668</v>
          </cell>
          <cell r="N35">
            <v>1017911</v>
          </cell>
          <cell r="P35">
            <v>5540500505.502</v>
          </cell>
          <cell r="Q35">
            <v>16979428</v>
          </cell>
          <cell r="R35">
            <v>1431383659.1339989</v>
          </cell>
          <cell r="S35">
            <v>515835255.13400006</v>
          </cell>
          <cell r="T35">
            <v>126515457</v>
          </cell>
          <cell r="U35">
            <v>789032946.9999988</v>
          </cell>
          <cell r="V35">
            <v>6988863592.635999</v>
          </cell>
          <cell r="W35">
            <v>0.4370115761055353</v>
          </cell>
          <cell r="X35">
            <v>0.873359996904243</v>
          </cell>
        </row>
        <row r="36">
          <cell r="B36" t="str">
            <v>Hà Tĩnh</v>
          </cell>
          <cell r="C36">
            <v>99508815</v>
          </cell>
          <cell r="D36">
            <v>24875593</v>
          </cell>
          <cell r="E36">
            <v>74633222</v>
          </cell>
          <cell r="F36">
            <v>89198625</v>
          </cell>
          <cell r="G36">
            <v>51577786</v>
          </cell>
          <cell r="H36">
            <v>11461475</v>
          </cell>
          <cell r="I36">
            <v>26675912</v>
          </cell>
          <cell r="J36">
            <v>2167275</v>
          </cell>
          <cell r="K36">
            <v>11148601</v>
          </cell>
          <cell r="N36">
            <v>124523</v>
          </cell>
          <cell r="P36">
            <v>36659751</v>
          </cell>
          <cell r="Q36">
            <v>961088</v>
          </cell>
          <cell r="R36">
            <v>10310190</v>
          </cell>
          <cell r="S36">
            <v>6824690</v>
          </cell>
          <cell r="T36">
            <v>0</v>
          </cell>
          <cell r="U36">
            <v>3485500</v>
          </cell>
          <cell r="V36">
            <v>47931029</v>
          </cell>
          <cell r="W36">
            <v>0.5782352138275674</v>
          </cell>
          <cell r="X36">
            <v>0.8963891791898034</v>
          </cell>
        </row>
        <row r="37">
          <cell r="B37" t="str">
            <v>Hải Dương</v>
          </cell>
          <cell r="C37">
            <v>1416789978</v>
          </cell>
          <cell r="D37">
            <v>1237186522</v>
          </cell>
          <cell r="E37">
            <v>179603456</v>
          </cell>
          <cell r="F37">
            <v>1344578048</v>
          </cell>
          <cell r="G37">
            <v>135978759</v>
          </cell>
          <cell r="H37">
            <v>6284854</v>
          </cell>
          <cell r="I37">
            <v>42951028</v>
          </cell>
          <cell r="J37">
            <v>21659265</v>
          </cell>
          <cell r="K37">
            <v>64696312</v>
          </cell>
          <cell r="N37">
            <v>387300</v>
          </cell>
          <cell r="P37">
            <v>190287024</v>
          </cell>
          <cell r="Q37">
            <v>1018312265</v>
          </cell>
          <cell r="R37">
            <v>72211930</v>
          </cell>
          <cell r="S37">
            <v>22161110</v>
          </cell>
          <cell r="T37">
            <v>30498742</v>
          </cell>
          <cell r="U37">
            <v>19552078</v>
          </cell>
          <cell r="V37">
            <v>1280811219</v>
          </cell>
          <cell r="W37">
            <v>0.10113117583784917</v>
          </cell>
          <cell r="X37">
            <v>0.9490313094239011</v>
          </cell>
        </row>
        <row r="38">
          <cell r="B38" t="str">
            <v>Hải Phòng</v>
          </cell>
          <cell r="C38">
            <v>3819558140</v>
          </cell>
          <cell r="D38">
            <v>1558704991</v>
          </cell>
          <cell r="E38">
            <v>2260853149</v>
          </cell>
          <cell r="F38">
            <v>3417654521</v>
          </cell>
          <cell r="G38">
            <v>1109340810</v>
          </cell>
          <cell r="H38">
            <v>334947870</v>
          </cell>
          <cell r="I38">
            <v>197286740</v>
          </cell>
          <cell r="J38">
            <v>73773519</v>
          </cell>
          <cell r="K38">
            <v>502409500</v>
          </cell>
          <cell r="N38">
            <v>923181</v>
          </cell>
          <cell r="P38">
            <v>1705688670</v>
          </cell>
          <cell r="Q38">
            <v>602625041</v>
          </cell>
          <cell r="R38">
            <v>401903619</v>
          </cell>
          <cell r="S38">
            <v>107398953</v>
          </cell>
          <cell r="T38">
            <v>35536427</v>
          </cell>
          <cell r="U38">
            <v>258968239</v>
          </cell>
          <cell r="V38">
            <v>2710217330</v>
          </cell>
          <cell r="W38">
            <v>0.32459126666653504</v>
          </cell>
          <cell r="X38">
            <v>0.8947774574260048</v>
          </cell>
        </row>
        <row r="39">
          <cell r="B39" t="str">
            <v>Hậu Giang</v>
          </cell>
          <cell r="C39">
            <v>536844262</v>
          </cell>
          <cell r="D39">
            <v>247060614</v>
          </cell>
          <cell r="E39">
            <v>289783648</v>
          </cell>
          <cell r="F39">
            <v>399719958</v>
          </cell>
          <cell r="G39">
            <v>148683558</v>
          </cell>
          <cell r="H39">
            <v>10854863</v>
          </cell>
          <cell r="I39">
            <v>73081715</v>
          </cell>
          <cell r="J39">
            <v>32421174</v>
          </cell>
          <cell r="K39">
            <v>32323617</v>
          </cell>
          <cell r="N39">
            <v>2189</v>
          </cell>
          <cell r="P39">
            <v>251036400</v>
          </cell>
          <cell r="Q39">
            <v>0</v>
          </cell>
          <cell r="R39">
            <v>137124304</v>
          </cell>
          <cell r="S39">
            <v>15002786</v>
          </cell>
          <cell r="T39">
            <v>205322</v>
          </cell>
          <cell r="U39">
            <v>121916196</v>
          </cell>
          <cell r="V39">
            <v>388160704</v>
          </cell>
          <cell r="W39">
            <v>0.37196931257558075</v>
          </cell>
          <cell r="X39">
            <v>0.744573401065801</v>
          </cell>
        </row>
        <row r="40">
          <cell r="B40" t="str">
            <v>Hòa Bình</v>
          </cell>
          <cell r="C40">
            <v>100226226.63100001</v>
          </cell>
          <cell r="D40">
            <v>21159406.674000002</v>
          </cell>
          <cell r="E40">
            <v>79066819.957</v>
          </cell>
          <cell r="F40">
            <v>83941770.748</v>
          </cell>
          <cell r="G40">
            <v>27528731.932</v>
          </cell>
          <cell r="H40">
            <v>1614195</v>
          </cell>
          <cell r="I40">
            <v>11692645.549999999</v>
          </cell>
          <cell r="J40">
            <v>692242</v>
          </cell>
          <cell r="K40">
            <v>13371917.382000001</v>
          </cell>
          <cell r="N40">
            <v>157732</v>
          </cell>
          <cell r="P40">
            <v>56171531.816</v>
          </cell>
          <cell r="Q40">
            <v>241507</v>
          </cell>
          <cell r="R40">
            <v>16284455.883000016</v>
          </cell>
          <cell r="S40">
            <v>8736313.462</v>
          </cell>
          <cell r="T40">
            <v>0</v>
          </cell>
          <cell r="U40">
            <v>7548142.421000017</v>
          </cell>
          <cell r="V40">
            <v>72697494.69900002</v>
          </cell>
          <cell r="W40">
            <v>0.3279503361281654</v>
          </cell>
          <cell r="X40">
            <v>0.8375230073965169</v>
          </cell>
        </row>
        <row r="41">
          <cell r="B41" t="str">
            <v>Hồ Chí Minh</v>
          </cell>
          <cell r="C41">
            <v>47278009910.563</v>
          </cell>
          <cell r="D41">
            <v>20353908425.947998</v>
          </cell>
          <cell r="E41">
            <v>26924101484.615</v>
          </cell>
          <cell r="F41">
            <v>16975644102.244999</v>
          </cell>
          <cell r="G41">
            <v>9319784930.352</v>
          </cell>
          <cell r="H41">
            <v>2631722486.851</v>
          </cell>
          <cell r="I41">
            <v>3318171479.957</v>
          </cell>
          <cell r="J41">
            <v>1586248707.838</v>
          </cell>
          <cell r="K41">
            <v>1782610045.7059999</v>
          </cell>
          <cell r="N41">
            <v>1032210</v>
          </cell>
          <cell r="P41">
            <v>7335392284.893</v>
          </cell>
          <cell r="Q41">
            <v>320466887</v>
          </cell>
          <cell r="R41">
            <v>30302365808.318005</v>
          </cell>
          <cell r="S41">
            <v>3670317416.224</v>
          </cell>
          <cell r="T41">
            <v>619181705</v>
          </cell>
          <cell r="U41">
            <v>26012866687.094006</v>
          </cell>
          <cell r="V41">
            <v>37958224980.211006</v>
          </cell>
          <cell r="W41">
            <v>0.5490092083822301</v>
          </cell>
          <cell r="X41">
            <v>0.35906003942125</v>
          </cell>
        </row>
        <row r="42">
          <cell r="B42" t="str">
            <v>Hưng Yên</v>
          </cell>
          <cell r="C42">
            <v>495405295.938</v>
          </cell>
          <cell r="D42">
            <v>158068287.759</v>
          </cell>
          <cell r="E42">
            <v>337337008.179</v>
          </cell>
          <cell r="F42">
            <v>400320734.158</v>
          </cell>
          <cell r="G42">
            <v>158827642.43899998</v>
          </cell>
          <cell r="H42">
            <v>13325171</v>
          </cell>
          <cell r="I42">
            <v>100895965.152</v>
          </cell>
          <cell r="J42">
            <v>26500897.586999997</v>
          </cell>
          <cell r="K42">
            <v>17579146.7</v>
          </cell>
          <cell r="N42">
            <v>526462</v>
          </cell>
          <cell r="P42">
            <v>240506457.71899998</v>
          </cell>
          <cell r="Q42">
            <v>986634</v>
          </cell>
          <cell r="R42">
            <v>95084561.78000003</v>
          </cell>
          <cell r="S42">
            <v>18493984</v>
          </cell>
          <cell r="T42">
            <v>13416988</v>
          </cell>
          <cell r="U42">
            <v>63173589.78000003</v>
          </cell>
          <cell r="V42">
            <v>336577653.499</v>
          </cell>
          <cell r="W42">
            <v>0.39675097712104346</v>
          </cell>
          <cell r="X42">
            <v>0.8080671269370122</v>
          </cell>
        </row>
        <row r="43">
          <cell r="B43" t="str">
            <v>Kiên Giang</v>
          </cell>
          <cell r="C43">
            <v>1416415788</v>
          </cell>
          <cell r="D43">
            <v>702874650</v>
          </cell>
          <cell r="E43">
            <v>713541138</v>
          </cell>
          <cell r="F43">
            <v>1172360711</v>
          </cell>
          <cell r="G43">
            <v>616981244</v>
          </cell>
          <cell r="H43">
            <v>81168647</v>
          </cell>
          <cell r="I43">
            <v>308881102</v>
          </cell>
          <cell r="J43">
            <v>61545227</v>
          </cell>
          <cell r="K43">
            <v>165144758</v>
          </cell>
          <cell r="N43">
            <v>241510</v>
          </cell>
          <cell r="P43">
            <v>550666300</v>
          </cell>
          <cell r="Q43">
            <v>4713167</v>
          </cell>
          <cell r="R43">
            <v>244055077</v>
          </cell>
          <cell r="S43">
            <v>82287099</v>
          </cell>
          <cell r="T43">
            <v>5405245</v>
          </cell>
          <cell r="U43">
            <v>156362733</v>
          </cell>
          <cell r="V43">
            <v>799434544</v>
          </cell>
          <cell r="W43">
            <v>0.5262725355865324</v>
          </cell>
          <cell r="X43">
            <v>0.8276953144213329</v>
          </cell>
        </row>
        <row r="44">
          <cell r="B44" t="str">
            <v>Kon Tum</v>
          </cell>
          <cell r="C44">
            <v>793039900.5819999</v>
          </cell>
          <cell r="D44">
            <v>133992530.19400002</v>
          </cell>
          <cell r="E44">
            <v>659047370.3879999</v>
          </cell>
          <cell r="F44">
            <v>780054456.629</v>
          </cell>
          <cell r="G44">
            <v>421908315.45299995</v>
          </cell>
          <cell r="H44">
            <v>260956166.45099998</v>
          </cell>
          <cell r="I44">
            <v>52438465.01800001</v>
          </cell>
          <cell r="J44">
            <v>31384647.779</v>
          </cell>
          <cell r="K44">
            <v>77088925.38399999</v>
          </cell>
          <cell r="N44">
            <v>40110.820999999996</v>
          </cell>
          <cell r="P44">
            <v>350267014.83100003</v>
          </cell>
          <cell r="Q44">
            <v>7879126.345</v>
          </cell>
          <cell r="R44">
            <v>12985443.95299995</v>
          </cell>
          <cell r="S44">
            <v>7144998.832</v>
          </cell>
          <cell r="T44">
            <v>14153.936</v>
          </cell>
          <cell r="U44">
            <v>5826291.184999949</v>
          </cell>
          <cell r="V44">
            <v>371131585.129</v>
          </cell>
          <cell r="W44">
            <v>0.540870335227971</v>
          </cell>
          <cell r="X44">
            <v>0.9836257369352158</v>
          </cell>
        </row>
        <row r="45">
          <cell r="B45" t="str">
            <v>Khánh Hoà</v>
          </cell>
          <cell r="C45">
            <v>1730140483.1644998</v>
          </cell>
          <cell r="D45">
            <v>1174565992.9429998</v>
          </cell>
          <cell r="E45">
            <v>555574490.2214999</v>
          </cell>
          <cell r="F45">
            <v>914584560.9035</v>
          </cell>
          <cell r="G45">
            <v>543288491.4195</v>
          </cell>
          <cell r="H45">
            <v>41489406.84</v>
          </cell>
          <cell r="I45">
            <v>245172028.70749998</v>
          </cell>
          <cell r="J45">
            <v>129150705.604</v>
          </cell>
          <cell r="K45">
            <v>127051299.562</v>
          </cell>
          <cell r="N45">
            <v>425050.706</v>
          </cell>
          <cell r="P45">
            <v>230635247.217</v>
          </cell>
          <cell r="Q45">
            <v>140660822.267</v>
          </cell>
          <cell r="R45">
            <v>815555922.2609998</v>
          </cell>
          <cell r="S45">
            <v>66783915.408</v>
          </cell>
          <cell r="T45">
            <v>19225372.931</v>
          </cell>
          <cell r="U45">
            <v>729546633.9219998</v>
          </cell>
          <cell r="V45">
            <v>1186851991.745</v>
          </cell>
          <cell r="W45">
            <v>0.5940276215496094</v>
          </cell>
          <cell r="X45">
            <v>0.5286186698727992</v>
          </cell>
        </row>
        <row r="46">
          <cell r="B46" t="str">
            <v>Lai Châu</v>
          </cell>
          <cell r="C46">
            <v>12134394</v>
          </cell>
          <cell r="D46">
            <v>2805834</v>
          </cell>
          <cell r="E46">
            <v>9328560</v>
          </cell>
          <cell r="F46">
            <v>10674899</v>
          </cell>
          <cell r="G46">
            <v>6176418</v>
          </cell>
          <cell r="H46">
            <v>997783</v>
          </cell>
          <cell r="I46">
            <v>4100674</v>
          </cell>
          <cell r="J46">
            <v>73108</v>
          </cell>
          <cell r="K46">
            <v>908186</v>
          </cell>
          <cell r="N46">
            <v>96667</v>
          </cell>
          <cell r="P46">
            <v>4120131</v>
          </cell>
          <cell r="Q46">
            <v>378350</v>
          </cell>
          <cell r="R46">
            <v>1459495</v>
          </cell>
          <cell r="S46">
            <v>1393304</v>
          </cell>
          <cell r="T46">
            <v>0</v>
          </cell>
          <cell r="U46">
            <v>66191</v>
          </cell>
          <cell r="V46">
            <v>5957976</v>
          </cell>
          <cell r="W46">
            <v>0.5785926405486366</v>
          </cell>
          <cell r="X46">
            <v>0.8797224649207863</v>
          </cell>
        </row>
        <row r="47">
          <cell r="B47" t="str">
            <v>Lạng Sơn</v>
          </cell>
          <cell r="C47">
            <v>82516718</v>
          </cell>
          <cell r="D47">
            <v>44836755</v>
          </cell>
          <cell r="E47">
            <v>37679963</v>
          </cell>
          <cell r="F47">
            <v>55023041</v>
          </cell>
          <cell r="G47">
            <v>33605755</v>
          </cell>
          <cell r="H47">
            <v>1951996</v>
          </cell>
          <cell r="I47">
            <v>18470975</v>
          </cell>
          <cell r="J47">
            <v>8272964</v>
          </cell>
          <cell r="K47">
            <v>4487880</v>
          </cell>
          <cell r="N47">
            <v>421940</v>
          </cell>
          <cell r="P47">
            <v>18805386</v>
          </cell>
          <cell r="Q47">
            <v>2611900</v>
          </cell>
          <cell r="R47">
            <v>27493677</v>
          </cell>
          <cell r="S47">
            <v>26700154</v>
          </cell>
          <cell r="T47">
            <v>4970</v>
          </cell>
          <cell r="U47">
            <v>788553</v>
          </cell>
          <cell r="V47">
            <v>48910963</v>
          </cell>
          <cell r="W47">
            <v>0.6107578641464037</v>
          </cell>
          <cell r="X47">
            <v>0.6668108273525857</v>
          </cell>
        </row>
        <row r="48">
          <cell r="B48" t="str">
            <v>Lào Cai</v>
          </cell>
          <cell r="C48">
            <v>65443062</v>
          </cell>
          <cell r="D48">
            <v>26193895</v>
          </cell>
          <cell r="E48">
            <v>39249167</v>
          </cell>
          <cell r="F48">
            <v>46600792</v>
          </cell>
          <cell r="G48">
            <v>30436648</v>
          </cell>
          <cell r="H48">
            <v>9700131</v>
          </cell>
          <cell r="I48">
            <v>13507337</v>
          </cell>
          <cell r="J48">
            <v>2947820</v>
          </cell>
          <cell r="K48">
            <v>3636258</v>
          </cell>
          <cell r="N48">
            <v>645102</v>
          </cell>
          <cell r="P48">
            <v>16164144</v>
          </cell>
          <cell r="Q48">
            <v>0</v>
          </cell>
          <cell r="R48">
            <v>18842270</v>
          </cell>
          <cell r="S48">
            <v>16756490</v>
          </cell>
          <cell r="T48">
            <v>0</v>
          </cell>
          <cell r="U48">
            <v>2085780</v>
          </cell>
          <cell r="V48">
            <v>35006414</v>
          </cell>
          <cell r="W48">
            <v>0.6531358522833689</v>
          </cell>
          <cell r="X48">
            <v>0.712081473204906</v>
          </cell>
        </row>
        <row r="49">
          <cell r="B49" t="str">
            <v>Lâm Đồng</v>
          </cell>
          <cell r="C49">
            <v>2018885369</v>
          </cell>
          <cell r="D49">
            <v>954147760</v>
          </cell>
          <cell r="E49">
            <v>1064737609</v>
          </cell>
          <cell r="F49">
            <v>1144172311</v>
          </cell>
          <cell r="G49">
            <v>744537594</v>
          </cell>
          <cell r="H49">
            <v>74814000</v>
          </cell>
          <cell r="I49">
            <v>136580610</v>
          </cell>
          <cell r="J49">
            <v>43040070</v>
          </cell>
          <cell r="K49">
            <v>490079486</v>
          </cell>
          <cell r="N49">
            <v>23428</v>
          </cell>
          <cell r="P49">
            <v>399634717</v>
          </cell>
          <cell r="Q49">
            <v>0</v>
          </cell>
          <cell r="R49">
            <v>874713058</v>
          </cell>
          <cell r="S49">
            <v>171109873</v>
          </cell>
          <cell r="T49">
            <v>16828926</v>
          </cell>
          <cell r="U49">
            <v>686774259</v>
          </cell>
          <cell r="V49">
            <v>1274347775</v>
          </cell>
          <cell r="W49">
            <v>0.6507215625147216</v>
          </cell>
          <cell r="X49">
            <v>0.5667346589205977</v>
          </cell>
        </row>
        <row r="50">
          <cell r="B50" t="str">
            <v>Long An</v>
          </cell>
          <cell r="C50">
            <v>3796359309</v>
          </cell>
          <cell r="D50">
            <v>1910692443</v>
          </cell>
          <cell r="E50">
            <v>1885666866</v>
          </cell>
          <cell r="F50">
            <v>1808632570</v>
          </cell>
          <cell r="G50">
            <v>1015338206</v>
          </cell>
          <cell r="H50">
            <v>423547640</v>
          </cell>
          <cell r="I50">
            <v>344970745</v>
          </cell>
          <cell r="J50">
            <v>63073515</v>
          </cell>
          <cell r="K50">
            <v>183468450</v>
          </cell>
          <cell r="N50">
            <v>277856</v>
          </cell>
          <cell r="P50">
            <v>652107773</v>
          </cell>
          <cell r="Q50">
            <v>141186591</v>
          </cell>
          <cell r="R50">
            <v>1987726739</v>
          </cell>
          <cell r="S50">
            <v>242916149</v>
          </cell>
          <cell r="T50">
            <v>81607543</v>
          </cell>
          <cell r="U50">
            <v>1663203047</v>
          </cell>
          <cell r="V50">
            <v>2781021103</v>
          </cell>
          <cell r="W50">
            <v>0.5613844530069477</v>
          </cell>
          <cell r="X50">
            <v>0.47641237901593997</v>
          </cell>
        </row>
        <row r="51">
          <cell r="B51" t="str">
            <v>Nam Định</v>
          </cell>
          <cell r="C51">
            <v>182002467</v>
          </cell>
          <cell r="D51">
            <v>36108682</v>
          </cell>
          <cell r="E51">
            <v>145893785</v>
          </cell>
          <cell r="F51">
            <v>113658042</v>
          </cell>
          <cell r="G51">
            <v>78553867</v>
          </cell>
          <cell r="H51">
            <v>41649538</v>
          </cell>
          <cell r="I51">
            <v>19697632</v>
          </cell>
          <cell r="J51">
            <v>9029273</v>
          </cell>
          <cell r="K51">
            <v>7639843</v>
          </cell>
          <cell r="N51">
            <v>537581</v>
          </cell>
          <cell r="P51">
            <v>28965010</v>
          </cell>
          <cell r="Q51">
            <v>6139165</v>
          </cell>
          <cell r="R51">
            <v>68344425</v>
          </cell>
          <cell r="S51">
            <v>59532986</v>
          </cell>
          <cell r="T51">
            <v>2891750</v>
          </cell>
          <cell r="U51">
            <v>5919689</v>
          </cell>
          <cell r="V51">
            <v>103448600</v>
          </cell>
          <cell r="W51">
            <v>0.691142180682648</v>
          </cell>
          <cell r="X51">
            <v>0.62448627138664</v>
          </cell>
        </row>
        <row r="52">
          <cell r="B52" t="str">
            <v>Ninh Bình</v>
          </cell>
          <cell r="C52">
            <v>504318121</v>
          </cell>
          <cell r="D52">
            <v>213660479</v>
          </cell>
          <cell r="E52">
            <v>290657642</v>
          </cell>
          <cell r="F52">
            <v>434294298</v>
          </cell>
          <cell r="G52">
            <v>258632835</v>
          </cell>
          <cell r="H52">
            <v>123982031</v>
          </cell>
          <cell r="I52">
            <v>32842159</v>
          </cell>
          <cell r="J52">
            <v>40515578</v>
          </cell>
          <cell r="K52">
            <v>61142680</v>
          </cell>
          <cell r="N52">
            <v>150387</v>
          </cell>
          <cell r="P52">
            <v>175467322</v>
          </cell>
          <cell r="Q52">
            <v>194141</v>
          </cell>
          <cell r="R52">
            <v>70023823</v>
          </cell>
          <cell r="S52">
            <v>10280722</v>
          </cell>
          <cell r="T52">
            <v>0</v>
          </cell>
          <cell r="U52">
            <v>59743101</v>
          </cell>
          <cell r="V52">
            <v>245685286</v>
          </cell>
          <cell r="W52">
            <v>0.5955243626062988</v>
          </cell>
          <cell r="X52">
            <v>0.8611514833907783</v>
          </cell>
        </row>
        <row r="53">
          <cell r="B53" t="str">
            <v>Ninh Thuận</v>
          </cell>
          <cell r="C53">
            <v>335044064.50699997</v>
          </cell>
          <cell r="D53">
            <v>151323534</v>
          </cell>
          <cell r="E53">
            <v>183720530.507</v>
          </cell>
          <cell r="F53">
            <v>311800745.50699997</v>
          </cell>
          <cell r="G53">
            <v>134480629.507</v>
          </cell>
          <cell r="H53">
            <v>73844108</v>
          </cell>
          <cell r="I53">
            <v>23129065.507</v>
          </cell>
          <cell r="J53">
            <v>8662533</v>
          </cell>
          <cell r="K53">
            <v>28791418</v>
          </cell>
          <cell r="N53">
            <v>53505</v>
          </cell>
          <cell r="P53">
            <v>149703169</v>
          </cell>
          <cell r="Q53">
            <v>27616947</v>
          </cell>
          <cell r="R53">
            <v>23243319</v>
          </cell>
          <cell r="S53">
            <v>15514949</v>
          </cell>
          <cell r="T53">
            <v>16465</v>
          </cell>
          <cell r="U53">
            <v>7711905</v>
          </cell>
          <cell r="V53">
            <v>200563435</v>
          </cell>
          <cell r="W53">
            <v>0.4313031044500209</v>
          </cell>
          <cell r="X53">
            <v>0.930626083365478</v>
          </cell>
        </row>
        <row r="54">
          <cell r="B54" t="str">
            <v>Nghệ An</v>
          </cell>
          <cell r="C54">
            <v>480803293.2050001</v>
          </cell>
          <cell r="D54">
            <v>280853872.17600006</v>
          </cell>
          <cell r="E54">
            <v>199949421.02900004</v>
          </cell>
          <cell r="F54">
            <v>304433917.29</v>
          </cell>
          <cell r="G54">
            <v>128269937.11299999</v>
          </cell>
          <cell r="H54">
            <v>7610445.766000001</v>
          </cell>
          <cell r="I54">
            <v>75934194.77899998</v>
          </cell>
          <cell r="J54">
            <v>16210420.642</v>
          </cell>
          <cell r="K54">
            <v>27353523.659999996</v>
          </cell>
          <cell r="N54">
            <v>1161352.2659999998</v>
          </cell>
          <cell r="P54">
            <v>154880876.169</v>
          </cell>
          <cell r="Q54">
            <v>21283104.008</v>
          </cell>
          <cell r="R54">
            <v>176369375.91500008</v>
          </cell>
          <cell r="S54">
            <v>100781567.37599999</v>
          </cell>
          <cell r="T54">
            <v>39001</v>
          </cell>
          <cell r="U54">
            <v>75548807.5390001</v>
          </cell>
          <cell r="V54">
            <v>352533356.09200007</v>
          </cell>
          <cell r="W54">
            <v>0.421339180124308</v>
          </cell>
          <cell r="X54">
            <v>0.6331776874086396</v>
          </cell>
        </row>
        <row r="55">
          <cell r="B55" t="str">
            <v>Phú Thọ</v>
          </cell>
          <cell r="C55">
            <v>545001325.871</v>
          </cell>
          <cell r="D55">
            <v>310940900.028</v>
          </cell>
          <cell r="E55">
            <v>234060425.843</v>
          </cell>
          <cell r="F55">
            <v>484263450.68900007</v>
          </cell>
          <cell r="G55">
            <v>309231580.62600005</v>
          </cell>
          <cell r="H55">
            <v>47398927.092</v>
          </cell>
          <cell r="I55">
            <v>66975718.20600001</v>
          </cell>
          <cell r="J55">
            <v>41669385.24</v>
          </cell>
          <cell r="K55">
            <v>152885435.088</v>
          </cell>
          <cell r="N55">
            <v>302115</v>
          </cell>
          <cell r="P55">
            <v>159354045.51700002</v>
          </cell>
          <cell r="Q55">
            <v>15677824.546</v>
          </cell>
          <cell r="R55">
            <v>60737875.18199998</v>
          </cell>
          <cell r="S55">
            <v>28966086.856</v>
          </cell>
          <cell r="T55">
            <v>200</v>
          </cell>
          <cell r="U55">
            <v>31771588.325999983</v>
          </cell>
          <cell r="V55">
            <v>235769745.245</v>
          </cell>
          <cell r="W55">
            <v>0.6385606433564864</v>
          </cell>
          <cell r="X55">
            <v>0.8885546285874973</v>
          </cell>
        </row>
        <row r="56">
          <cell r="B56" t="str">
            <v>Phú Yên</v>
          </cell>
          <cell r="C56">
            <v>434428886</v>
          </cell>
          <cell r="D56">
            <v>235596715</v>
          </cell>
          <cell r="E56">
            <v>198832171</v>
          </cell>
          <cell r="F56">
            <v>397986225</v>
          </cell>
          <cell r="G56">
            <v>150700276</v>
          </cell>
          <cell r="H56">
            <v>5275152</v>
          </cell>
          <cell r="I56">
            <v>46702532</v>
          </cell>
          <cell r="J56">
            <v>17253773</v>
          </cell>
          <cell r="K56">
            <v>81358638</v>
          </cell>
          <cell r="N56">
            <v>110181</v>
          </cell>
          <cell r="P56">
            <v>247285949</v>
          </cell>
          <cell r="Q56">
            <v>0</v>
          </cell>
          <cell r="R56">
            <v>36442661</v>
          </cell>
          <cell r="S56">
            <v>31207791</v>
          </cell>
          <cell r="T56">
            <v>12745</v>
          </cell>
          <cell r="U56">
            <v>5222125</v>
          </cell>
          <cell r="V56">
            <v>283728610</v>
          </cell>
          <cell r="W56">
            <v>0.37865701507633837</v>
          </cell>
          <cell r="X56">
            <v>0.9161136329226506</v>
          </cell>
        </row>
        <row r="57">
          <cell r="B57" t="str">
            <v>Quảng Bình</v>
          </cell>
          <cell r="C57">
            <v>168942056</v>
          </cell>
          <cell r="D57">
            <v>73912522</v>
          </cell>
          <cell r="E57">
            <v>95029534</v>
          </cell>
          <cell r="F57">
            <v>148697916</v>
          </cell>
          <cell r="G57">
            <v>76501827</v>
          </cell>
          <cell r="H57">
            <v>3510572</v>
          </cell>
          <cell r="I57">
            <v>41653582</v>
          </cell>
          <cell r="J57">
            <v>9283075</v>
          </cell>
          <cell r="K57">
            <v>21949080</v>
          </cell>
          <cell r="N57">
            <v>105518</v>
          </cell>
          <cell r="P57">
            <v>71507453</v>
          </cell>
          <cell r="Q57">
            <v>688636</v>
          </cell>
          <cell r="R57">
            <v>20244140</v>
          </cell>
          <cell r="S57">
            <v>10838062</v>
          </cell>
          <cell r="T57">
            <v>0</v>
          </cell>
          <cell r="U57">
            <v>9406078</v>
          </cell>
          <cell r="V57">
            <v>92440229</v>
          </cell>
          <cell r="W57">
            <v>0.5144781383486235</v>
          </cell>
          <cell r="X57">
            <v>0.8801711043459777</v>
          </cell>
        </row>
        <row r="58">
          <cell r="B58" t="str">
            <v>Quảng Nam</v>
          </cell>
          <cell r="C58">
            <v>2397867948.6610003</v>
          </cell>
          <cell r="D58">
            <v>1176382475.364</v>
          </cell>
          <cell r="E58">
            <v>1221485473.2970002</v>
          </cell>
          <cell r="F58">
            <v>1653655061.64</v>
          </cell>
          <cell r="G58">
            <v>1355990841.253</v>
          </cell>
          <cell r="H58">
            <v>1009057529</v>
          </cell>
          <cell r="I58">
            <v>261893647.172</v>
          </cell>
          <cell r="J58">
            <v>43101711.46700001</v>
          </cell>
          <cell r="K58">
            <v>41698022.614</v>
          </cell>
          <cell r="N58">
            <v>239931</v>
          </cell>
          <cell r="P58">
            <v>296497564.687</v>
          </cell>
          <cell r="Q58">
            <v>1166655.7</v>
          </cell>
          <cell r="R58">
            <v>744212887.0210001</v>
          </cell>
          <cell r="S58">
            <v>84852415.011</v>
          </cell>
          <cell r="T58">
            <v>9279443</v>
          </cell>
          <cell r="U58">
            <v>650081029.0100001</v>
          </cell>
          <cell r="V58">
            <v>1041877107.4080001</v>
          </cell>
          <cell r="W58">
            <v>0.8199961846385341</v>
          </cell>
          <cell r="X58">
            <v>0.6896355833787352</v>
          </cell>
        </row>
        <row r="59">
          <cell r="B59" t="str">
            <v>Quảng Ninh</v>
          </cell>
          <cell r="C59">
            <v>1035949776.9749999</v>
          </cell>
          <cell r="D59">
            <v>455249877.7</v>
          </cell>
          <cell r="E59">
            <v>580699899.275</v>
          </cell>
          <cell r="F59">
            <v>957378561.225</v>
          </cell>
          <cell r="G59">
            <v>372869517.469</v>
          </cell>
          <cell r="H59">
            <v>25323770</v>
          </cell>
          <cell r="I59">
            <v>56423815.469</v>
          </cell>
          <cell r="J59">
            <v>30183210</v>
          </cell>
          <cell r="K59">
            <v>260295740</v>
          </cell>
          <cell r="N59">
            <v>642982</v>
          </cell>
          <cell r="P59">
            <v>535539855.75600004</v>
          </cell>
          <cell r="Q59">
            <v>48969188</v>
          </cell>
          <cell r="R59">
            <v>78571215.74999988</v>
          </cell>
          <cell r="S59">
            <v>46961922.75</v>
          </cell>
          <cell r="T59">
            <v>9543408</v>
          </cell>
          <cell r="U59">
            <v>22065884.99999988</v>
          </cell>
          <cell r="V59">
            <v>663080259.5059999</v>
          </cell>
          <cell r="W59">
            <v>0.389469257585944</v>
          </cell>
          <cell r="X59">
            <v>0.9241553813743463</v>
          </cell>
        </row>
        <row r="60">
          <cell r="B60" t="str">
            <v>Quảng Ngãi</v>
          </cell>
          <cell r="C60">
            <v>463635442.09900004</v>
          </cell>
          <cell r="D60">
            <v>328291010.09900004</v>
          </cell>
          <cell r="E60">
            <v>135344432</v>
          </cell>
          <cell r="F60">
            <v>388338971</v>
          </cell>
          <cell r="G60">
            <v>135990867</v>
          </cell>
          <cell r="H60">
            <v>7000399</v>
          </cell>
          <cell r="I60">
            <v>73779984</v>
          </cell>
          <cell r="J60">
            <v>6155492</v>
          </cell>
          <cell r="K60">
            <v>49054992</v>
          </cell>
          <cell r="N60">
            <v>0</v>
          </cell>
          <cell r="P60">
            <v>234336750</v>
          </cell>
          <cell r="Q60">
            <v>18011354</v>
          </cell>
          <cell r="R60">
            <v>75296471.09900004</v>
          </cell>
          <cell r="S60">
            <v>31659543</v>
          </cell>
          <cell r="T60">
            <v>35019726</v>
          </cell>
          <cell r="U60">
            <v>8617202.099000037</v>
          </cell>
          <cell r="V60">
            <v>327644575.09900004</v>
          </cell>
          <cell r="W60">
            <v>0.350185989960817</v>
          </cell>
          <cell r="X60">
            <v>0.8375955238492704</v>
          </cell>
        </row>
        <row r="61">
          <cell r="B61" t="str">
            <v>Quảng Trị</v>
          </cell>
          <cell r="C61">
            <v>218772687</v>
          </cell>
          <cell r="D61">
            <v>27276576</v>
          </cell>
          <cell r="E61">
            <v>191496111</v>
          </cell>
          <cell r="F61">
            <v>204745940</v>
          </cell>
          <cell r="G61">
            <v>163886505</v>
          </cell>
          <cell r="H61">
            <v>42756772</v>
          </cell>
          <cell r="I61">
            <v>38236601</v>
          </cell>
          <cell r="J61">
            <v>4864505</v>
          </cell>
          <cell r="K61">
            <v>78022816</v>
          </cell>
          <cell r="N61">
            <v>5811</v>
          </cell>
          <cell r="P61">
            <v>40634932</v>
          </cell>
          <cell r="Q61">
            <v>224503</v>
          </cell>
          <cell r="R61">
            <v>14026747</v>
          </cell>
          <cell r="S61">
            <v>10991023</v>
          </cell>
          <cell r="T61">
            <v>1865800</v>
          </cell>
          <cell r="U61">
            <v>1169924</v>
          </cell>
          <cell r="V61">
            <v>54886182</v>
          </cell>
          <cell r="W61">
            <v>0.8004383627826759</v>
          </cell>
          <cell r="X61">
            <v>0.9358843775594345</v>
          </cell>
        </row>
        <row r="62">
          <cell r="B62" t="str">
            <v>Sóc Trăng</v>
          </cell>
          <cell r="C62">
            <v>866199741</v>
          </cell>
          <cell r="D62">
            <v>519721013</v>
          </cell>
          <cell r="E62">
            <v>346478728</v>
          </cell>
          <cell r="F62">
            <v>738468459</v>
          </cell>
          <cell r="G62">
            <v>166400897</v>
          </cell>
          <cell r="H62">
            <v>53799427</v>
          </cell>
          <cell r="I62">
            <v>66163788</v>
          </cell>
          <cell r="J62">
            <v>11204704</v>
          </cell>
          <cell r="K62">
            <v>35165089</v>
          </cell>
          <cell r="N62">
            <v>67889</v>
          </cell>
          <cell r="P62">
            <v>524997236</v>
          </cell>
          <cell r="Q62">
            <v>47070326</v>
          </cell>
          <cell r="R62">
            <v>127731282</v>
          </cell>
          <cell r="S62">
            <v>93735360</v>
          </cell>
          <cell r="T62">
            <v>4588711</v>
          </cell>
          <cell r="U62">
            <v>29407211</v>
          </cell>
          <cell r="V62">
            <v>699798844</v>
          </cell>
          <cell r="W62">
            <v>0.22533243630382324</v>
          </cell>
          <cell r="X62">
            <v>0.8525383050189576</v>
          </cell>
        </row>
        <row r="63">
          <cell r="B63" t="str">
            <v>Sơn La</v>
          </cell>
          <cell r="C63">
            <v>102622033</v>
          </cell>
          <cell r="D63">
            <v>55291777</v>
          </cell>
          <cell r="E63">
            <v>47330256</v>
          </cell>
          <cell r="F63">
            <v>69529371</v>
          </cell>
          <cell r="G63">
            <v>38245973</v>
          </cell>
          <cell r="H63">
            <v>10362289</v>
          </cell>
          <cell r="I63">
            <v>13813495</v>
          </cell>
          <cell r="J63">
            <v>8016869</v>
          </cell>
          <cell r="K63">
            <v>5133069</v>
          </cell>
          <cell r="N63">
            <v>920251</v>
          </cell>
          <cell r="P63">
            <v>31002076</v>
          </cell>
          <cell r="Q63">
            <v>281322</v>
          </cell>
          <cell r="R63">
            <v>33092662</v>
          </cell>
          <cell r="S63">
            <v>30590481</v>
          </cell>
          <cell r="T63">
            <v>196743</v>
          </cell>
          <cell r="U63">
            <v>2305438</v>
          </cell>
          <cell r="V63">
            <v>64376060</v>
          </cell>
          <cell r="W63">
            <v>0.5500693081201612</v>
          </cell>
          <cell r="X63">
            <v>0.6775286843128512</v>
          </cell>
        </row>
        <row r="64">
          <cell r="B64" t="str">
            <v>Tây Ninh</v>
          </cell>
          <cell r="C64">
            <v>1667532159</v>
          </cell>
          <cell r="D64">
            <v>965040232</v>
          </cell>
          <cell r="E64">
            <v>702491927</v>
          </cell>
          <cell r="F64">
            <v>1310257139</v>
          </cell>
          <cell r="G64">
            <v>560730878</v>
          </cell>
          <cell r="H64">
            <v>128437909</v>
          </cell>
          <cell r="I64">
            <v>254028557</v>
          </cell>
          <cell r="J64">
            <v>46605482</v>
          </cell>
          <cell r="K64">
            <v>131533013</v>
          </cell>
          <cell r="N64">
            <v>125917</v>
          </cell>
          <cell r="P64">
            <v>741285667</v>
          </cell>
          <cell r="Q64">
            <v>8240594</v>
          </cell>
          <cell r="R64">
            <v>357275020</v>
          </cell>
          <cell r="S64">
            <v>77309308</v>
          </cell>
          <cell r="T64">
            <v>667787</v>
          </cell>
          <cell r="U64">
            <v>279297925</v>
          </cell>
          <cell r="V64">
            <v>1106801281</v>
          </cell>
          <cell r="W64">
            <v>0.42795483520735084</v>
          </cell>
          <cell r="X64">
            <v>0.7857462489873336</v>
          </cell>
        </row>
        <row r="65">
          <cell r="B65" t="str">
            <v>Tiền Giang</v>
          </cell>
          <cell r="C65">
            <v>1533582812.7520003</v>
          </cell>
          <cell r="D65">
            <v>845759041.7770001</v>
          </cell>
          <cell r="E65">
            <v>687823770.9750001</v>
          </cell>
          <cell r="F65">
            <v>1219838664.8760002</v>
          </cell>
          <cell r="G65">
            <v>508734931.026</v>
          </cell>
          <cell r="H65">
            <v>121946421.84799999</v>
          </cell>
          <cell r="I65">
            <v>188610029.469</v>
          </cell>
          <cell r="J65">
            <v>26843315.382999994</v>
          </cell>
          <cell r="K65">
            <v>171182188.126</v>
          </cell>
          <cell r="N65">
            <v>152976.2</v>
          </cell>
          <cell r="P65">
            <v>700364727.2030002</v>
          </cell>
          <cell r="Q65">
            <v>10739006.647</v>
          </cell>
          <cell r="R65">
            <v>313744147.87600017</v>
          </cell>
          <cell r="S65">
            <v>192778009.43400002</v>
          </cell>
          <cell r="T65">
            <v>2736090</v>
          </cell>
          <cell r="U65">
            <v>118230048.44200015</v>
          </cell>
          <cell r="V65">
            <v>1024847881.7260003</v>
          </cell>
          <cell r="W65">
            <v>0.41705099672153306</v>
          </cell>
          <cell r="X65">
            <v>0.7954175377637487</v>
          </cell>
        </row>
        <row r="66">
          <cell r="B66" t="str">
            <v>TT Huế</v>
          </cell>
          <cell r="C66">
            <v>557545926.2</v>
          </cell>
          <cell r="D66">
            <v>418435005</v>
          </cell>
          <cell r="E66">
            <v>139110921.2</v>
          </cell>
          <cell r="F66">
            <v>181820625.2</v>
          </cell>
          <cell r="G66">
            <v>103345647.2</v>
          </cell>
          <cell r="H66">
            <v>5279267</v>
          </cell>
          <cell r="I66">
            <v>34173724.2</v>
          </cell>
          <cell r="J66">
            <v>50241706</v>
          </cell>
          <cell r="K66">
            <v>13630760</v>
          </cell>
          <cell r="N66">
            <v>20190</v>
          </cell>
          <cell r="P66">
            <v>72736089</v>
          </cell>
          <cell r="Q66">
            <v>5738889</v>
          </cell>
          <cell r="R66">
            <v>375725301.00000006</v>
          </cell>
          <cell r="S66">
            <v>7604239</v>
          </cell>
          <cell r="T66">
            <v>1105496</v>
          </cell>
          <cell r="U66">
            <v>367015566.00000006</v>
          </cell>
          <cell r="V66">
            <v>454200279.00000006</v>
          </cell>
          <cell r="W66">
            <v>0.56839342118817</v>
          </cell>
          <cell r="X66">
            <v>0.32610878612137545</v>
          </cell>
        </row>
        <row r="67">
          <cell r="B67" t="str">
            <v>Tuyên Quang</v>
          </cell>
          <cell r="C67">
            <v>88616263</v>
          </cell>
          <cell r="D67">
            <v>51987747</v>
          </cell>
          <cell r="E67">
            <v>36628516</v>
          </cell>
          <cell r="F67">
            <v>54191002</v>
          </cell>
          <cell r="G67">
            <v>35234141</v>
          </cell>
          <cell r="H67">
            <v>11394753</v>
          </cell>
          <cell r="I67">
            <v>10623835</v>
          </cell>
          <cell r="J67">
            <v>2012238</v>
          </cell>
          <cell r="K67">
            <v>10816854</v>
          </cell>
          <cell r="N67">
            <v>386461</v>
          </cell>
          <cell r="P67">
            <v>18956861</v>
          </cell>
          <cell r="Q67">
            <v>0</v>
          </cell>
          <cell r="R67">
            <v>34425261</v>
          </cell>
          <cell r="S67">
            <v>30554294</v>
          </cell>
          <cell r="T67">
            <v>0</v>
          </cell>
          <cell r="U67">
            <v>3870967</v>
          </cell>
          <cell r="V67">
            <v>53382122</v>
          </cell>
          <cell r="W67">
            <v>0.6501843424116793</v>
          </cell>
          <cell r="X67">
            <v>0.6115243428850075</v>
          </cell>
        </row>
        <row r="68">
          <cell r="B68" t="str">
            <v>Thái Bình</v>
          </cell>
          <cell r="C68">
            <v>594401343</v>
          </cell>
          <cell r="D68">
            <v>328413478</v>
          </cell>
          <cell r="E68">
            <v>265987865</v>
          </cell>
          <cell r="F68">
            <v>268222601</v>
          </cell>
          <cell r="G68">
            <v>115374700</v>
          </cell>
          <cell r="H68">
            <v>10141471</v>
          </cell>
          <cell r="I68">
            <v>28838365</v>
          </cell>
          <cell r="J68">
            <v>5952795</v>
          </cell>
          <cell r="K68">
            <v>70307511</v>
          </cell>
          <cell r="N68">
            <v>134558</v>
          </cell>
          <cell r="P68">
            <v>123023886</v>
          </cell>
          <cell r="Q68">
            <v>29824015</v>
          </cell>
          <cell r="R68">
            <v>326178742</v>
          </cell>
          <cell r="S68">
            <v>28385864</v>
          </cell>
          <cell r="T68">
            <v>166419</v>
          </cell>
          <cell r="U68">
            <v>297626459</v>
          </cell>
          <cell r="V68">
            <v>479026643</v>
          </cell>
          <cell r="W68">
            <v>0.430145332905783</v>
          </cell>
          <cell r="X68">
            <v>0.45124830917483305</v>
          </cell>
        </row>
        <row r="69">
          <cell r="B69" t="str">
            <v>Thái Nguyên</v>
          </cell>
          <cell r="C69">
            <v>709431292</v>
          </cell>
          <cell r="D69">
            <v>135480843</v>
          </cell>
          <cell r="E69">
            <v>573950449</v>
          </cell>
          <cell r="F69">
            <v>643887530</v>
          </cell>
          <cell r="G69">
            <v>454337146</v>
          </cell>
          <cell r="H69">
            <v>305098243</v>
          </cell>
          <cell r="I69">
            <v>109319985</v>
          </cell>
          <cell r="J69">
            <v>6525488</v>
          </cell>
          <cell r="K69">
            <v>32261476</v>
          </cell>
          <cell r="N69">
            <v>1131954</v>
          </cell>
          <cell r="P69">
            <v>175201858</v>
          </cell>
          <cell r="Q69">
            <v>14348526</v>
          </cell>
          <cell r="R69">
            <v>65543762</v>
          </cell>
          <cell r="S69">
            <v>38655738</v>
          </cell>
          <cell r="T69">
            <v>2477653</v>
          </cell>
          <cell r="U69">
            <v>24410371</v>
          </cell>
          <cell r="V69">
            <v>255094146</v>
          </cell>
          <cell r="W69">
            <v>0.7056156934736724</v>
          </cell>
          <cell r="X69">
            <v>0.9076108387956476</v>
          </cell>
        </row>
        <row r="70">
          <cell r="B70" t="str">
            <v>Thanh Hóa</v>
          </cell>
          <cell r="C70">
            <v>633221447</v>
          </cell>
          <cell r="D70">
            <v>364750982</v>
          </cell>
          <cell r="E70">
            <v>268470465</v>
          </cell>
          <cell r="F70">
            <v>528415271.996</v>
          </cell>
          <cell r="G70">
            <v>134714891</v>
          </cell>
          <cell r="H70">
            <v>10714770</v>
          </cell>
          <cell r="I70">
            <v>71498731</v>
          </cell>
          <cell r="J70">
            <v>16508811</v>
          </cell>
          <cell r="K70">
            <v>35690492</v>
          </cell>
          <cell r="N70">
            <v>302087</v>
          </cell>
          <cell r="P70">
            <v>389582779.996</v>
          </cell>
          <cell r="Q70">
            <v>4117601</v>
          </cell>
          <cell r="R70">
            <v>104806175.00400001</v>
          </cell>
          <cell r="S70">
            <v>38104400</v>
          </cell>
          <cell r="T70">
            <v>320144</v>
          </cell>
          <cell r="U70">
            <v>66381631.00400001</v>
          </cell>
          <cell r="V70">
            <v>498506556</v>
          </cell>
          <cell r="W70">
            <v>0.254941327662876</v>
          </cell>
          <cell r="X70">
            <v>0.8344873258785879</v>
          </cell>
        </row>
        <row r="71">
          <cell r="B71" t="str">
            <v>Trà Vinh</v>
          </cell>
          <cell r="C71">
            <v>721581391</v>
          </cell>
          <cell r="D71">
            <v>447726862</v>
          </cell>
          <cell r="E71">
            <v>273854529</v>
          </cell>
          <cell r="F71">
            <v>535948253</v>
          </cell>
          <cell r="G71">
            <v>228924553</v>
          </cell>
          <cell r="H71">
            <v>35509376</v>
          </cell>
          <cell r="I71">
            <v>86634482</v>
          </cell>
          <cell r="J71">
            <v>31387783</v>
          </cell>
          <cell r="K71">
            <v>75267595</v>
          </cell>
          <cell r="N71">
            <v>125317</v>
          </cell>
          <cell r="P71">
            <v>306861125</v>
          </cell>
          <cell r="Q71">
            <v>162575</v>
          </cell>
          <cell r="R71">
            <v>185633138</v>
          </cell>
          <cell r="S71">
            <v>33874905</v>
          </cell>
          <cell r="T71">
            <v>136404</v>
          </cell>
          <cell r="U71">
            <v>151621829</v>
          </cell>
          <cell r="V71">
            <v>492656838</v>
          </cell>
          <cell r="W71">
            <v>0.4271392839114264</v>
          </cell>
          <cell r="X71">
            <v>0.7427412343010381</v>
          </cell>
        </row>
        <row r="72">
          <cell r="B72" t="str">
            <v>Vĩnh Long</v>
          </cell>
          <cell r="C72">
            <v>1151906841.321</v>
          </cell>
          <cell r="D72">
            <v>593622483.3</v>
          </cell>
          <cell r="E72">
            <v>558284358.021</v>
          </cell>
          <cell r="F72">
            <v>1031853492.894</v>
          </cell>
          <cell r="G72">
            <v>364352399.383</v>
          </cell>
          <cell r="H72">
            <v>30252144</v>
          </cell>
          <cell r="I72">
            <v>78666472</v>
          </cell>
          <cell r="J72">
            <v>220596105</v>
          </cell>
          <cell r="K72">
            <v>34816933.383</v>
          </cell>
          <cell r="N72">
            <v>20745</v>
          </cell>
          <cell r="P72">
            <v>667443667.511</v>
          </cell>
          <cell r="Q72">
            <v>57426</v>
          </cell>
          <cell r="R72">
            <v>120053348.42700005</v>
          </cell>
          <cell r="S72">
            <v>77985164.17999999</v>
          </cell>
          <cell r="T72">
            <v>5291124</v>
          </cell>
          <cell r="U72">
            <v>36777060.24700005</v>
          </cell>
          <cell r="V72">
            <v>787554441.9380001</v>
          </cell>
          <cell r="W72">
            <v>0.35310477882001906</v>
          </cell>
          <cell r="X72">
            <v>0.8957785958721075</v>
          </cell>
        </row>
        <row r="73">
          <cell r="B73" t="str">
            <v>Vĩnh Phúc</v>
          </cell>
          <cell r="C73">
            <v>519365129</v>
          </cell>
          <cell r="D73">
            <v>253095490</v>
          </cell>
          <cell r="E73">
            <v>266269639</v>
          </cell>
          <cell r="F73">
            <v>326093849</v>
          </cell>
          <cell r="G73">
            <v>149184953</v>
          </cell>
          <cell r="H73">
            <v>22463334</v>
          </cell>
          <cell r="I73">
            <v>59205236</v>
          </cell>
          <cell r="J73">
            <v>15462292</v>
          </cell>
          <cell r="K73">
            <v>51620338</v>
          </cell>
          <cell r="N73">
            <v>433753</v>
          </cell>
          <cell r="P73">
            <v>165639852</v>
          </cell>
          <cell r="Q73">
            <v>11269044</v>
          </cell>
          <cell r="R73">
            <v>193271280</v>
          </cell>
          <cell r="S73">
            <v>20805549</v>
          </cell>
          <cell r="T73">
            <v>79064</v>
          </cell>
          <cell r="U73">
            <v>172386667</v>
          </cell>
          <cell r="V73">
            <v>370180176</v>
          </cell>
          <cell r="W73">
            <v>0.45749085257968175</v>
          </cell>
          <cell r="X73">
            <v>0.6278701260284265</v>
          </cell>
        </row>
        <row r="74">
          <cell r="B74" t="str">
            <v>Yên Bái</v>
          </cell>
          <cell r="C74">
            <v>117033753</v>
          </cell>
          <cell r="D74">
            <v>47063865</v>
          </cell>
          <cell r="E74">
            <v>69969888</v>
          </cell>
          <cell r="F74">
            <v>91904612</v>
          </cell>
          <cell r="G74">
            <v>34254789</v>
          </cell>
          <cell r="H74">
            <v>4692996</v>
          </cell>
          <cell r="I74">
            <v>11662375</v>
          </cell>
          <cell r="J74">
            <v>15167086</v>
          </cell>
          <cell r="K74">
            <v>2230218</v>
          </cell>
          <cell r="N74">
            <v>502114</v>
          </cell>
          <cell r="P74">
            <v>57649778</v>
          </cell>
          <cell r="Q74">
            <v>45</v>
          </cell>
          <cell r="R74">
            <v>25129141</v>
          </cell>
          <cell r="S74">
            <v>11534922</v>
          </cell>
          <cell r="T74">
            <v>13594219</v>
          </cell>
          <cell r="U74">
            <v>0</v>
          </cell>
          <cell r="V74">
            <v>82778964</v>
          </cell>
          <cell r="W74">
            <v>0.37272111001349967</v>
          </cell>
          <cell r="X74">
            <v>0.7852829602072148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Viec 06T-2016"/>
      <sheetName val="Tien 06T-2016"/>
      <sheetName val="Bieu 6"/>
      <sheetName val="06-63 tinh"/>
      <sheetName val="Bieu 7"/>
      <sheetName val="07-63 tinh"/>
      <sheetName val="Bieu 5"/>
      <sheetName val="Viec 03T-2016"/>
      <sheetName val="Tien 03T-2016"/>
      <sheetName val="KN 11"/>
      <sheetName val="TC 12"/>
      <sheetName val="DDHC 19"/>
    </sheetNames>
    <sheetDataSet>
      <sheetData sheetId="0">
        <row r="15">
          <cell r="B15" t="str">
            <v>An Giang</v>
          </cell>
          <cell r="C15">
            <v>10593</v>
          </cell>
          <cell r="D15">
            <v>4542</v>
          </cell>
          <cell r="E15">
            <v>6051</v>
          </cell>
          <cell r="F15">
            <v>114</v>
          </cell>
          <cell r="G15">
            <v>27</v>
          </cell>
          <cell r="H15">
            <v>10479</v>
          </cell>
          <cell r="I15">
            <v>8990</v>
          </cell>
          <cell r="J15">
            <v>3681</v>
          </cell>
          <cell r="K15">
            <v>90</v>
          </cell>
          <cell r="L15">
            <v>4683</v>
          </cell>
          <cell r="M15">
            <v>386</v>
          </cell>
          <cell r="N15">
            <v>10</v>
          </cell>
          <cell r="O15">
            <v>0</v>
          </cell>
          <cell r="P15">
            <v>140</v>
          </cell>
          <cell r="Q15">
            <v>1489</v>
          </cell>
          <cell r="R15">
            <v>6708</v>
          </cell>
          <cell r="S15">
            <v>0.41946607341490544</v>
          </cell>
        </row>
        <row r="16">
          <cell r="B16" t="str">
            <v>Bạc Liêu</v>
          </cell>
          <cell r="C16">
            <v>7308</v>
          </cell>
          <cell r="D16">
            <v>3259</v>
          </cell>
          <cell r="E16">
            <v>4049</v>
          </cell>
          <cell r="F16">
            <v>78</v>
          </cell>
          <cell r="G16">
            <v>0</v>
          </cell>
          <cell r="H16">
            <v>7230</v>
          </cell>
          <cell r="I16">
            <v>6389</v>
          </cell>
          <cell r="J16">
            <v>3117</v>
          </cell>
          <cell r="K16">
            <v>30</v>
          </cell>
          <cell r="L16">
            <v>3079</v>
          </cell>
          <cell r="M16">
            <v>84</v>
          </cell>
          <cell r="N16">
            <v>3</v>
          </cell>
          <cell r="O16">
            <v>1</v>
          </cell>
          <cell r="P16">
            <v>75</v>
          </cell>
          <cell r="Q16">
            <v>841</v>
          </cell>
          <cell r="R16">
            <v>4083</v>
          </cell>
          <cell r="S16">
            <v>0.49256534668962276</v>
          </cell>
        </row>
        <row r="17">
          <cell r="B17" t="str">
            <v>Bắc Giang</v>
          </cell>
          <cell r="C17">
            <v>8417</v>
          </cell>
          <cell r="D17">
            <v>4286</v>
          </cell>
          <cell r="E17">
            <v>4131</v>
          </cell>
          <cell r="F17">
            <v>136</v>
          </cell>
          <cell r="G17">
            <v>0</v>
          </cell>
          <cell r="H17">
            <v>8281</v>
          </cell>
          <cell r="I17">
            <v>5290</v>
          </cell>
          <cell r="J17">
            <v>3188</v>
          </cell>
          <cell r="K17">
            <v>109</v>
          </cell>
          <cell r="L17">
            <v>1869</v>
          </cell>
          <cell r="M17">
            <v>96</v>
          </cell>
          <cell r="N17">
            <v>5</v>
          </cell>
          <cell r="O17">
            <v>0</v>
          </cell>
          <cell r="P17">
            <v>23</v>
          </cell>
          <cell r="Q17">
            <v>2991</v>
          </cell>
          <cell r="R17">
            <v>4984</v>
          </cell>
          <cell r="S17">
            <v>0.6232514177693762</v>
          </cell>
        </row>
        <row r="18">
          <cell r="B18" t="str">
            <v>Bắc Kạn</v>
          </cell>
          <cell r="C18">
            <v>1469</v>
          </cell>
          <cell r="D18">
            <v>524</v>
          </cell>
          <cell r="E18">
            <v>945</v>
          </cell>
          <cell r="F18">
            <v>12</v>
          </cell>
          <cell r="G18">
            <v>0</v>
          </cell>
          <cell r="H18">
            <v>1458</v>
          </cell>
          <cell r="I18">
            <v>958</v>
          </cell>
          <cell r="J18">
            <v>735</v>
          </cell>
          <cell r="K18">
            <v>18</v>
          </cell>
          <cell r="L18">
            <v>203</v>
          </cell>
          <cell r="M18">
            <v>0</v>
          </cell>
          <cell r="N18">
            <v>0</v>
          </cell>
          <cell r="O18">
            <v>0</v>
          </cell>
          <cell r="P18">
            <v>2</v>
          </cell>
          <cell r="Q18">
            <v>500</v>
          </cell>
          <cell r="R18">
            <v>705</v>
          </cell>
          <cell r="S18">
            <v>0.7860125260960334</v>
          </cell>
        </row>
        <row r="19">
          <cell r="B19" t="str">
            <v>Bắc Ninh</v>
          </cell>
          <cell r="C19">
            <v>4890</v>
          </cell>
          <cell r="D19">
            <v>1905</v>
          </cell>
          <cell r="E19">
            <v>2985</v>
          </cell>
          <cell r="F19">
            <v>31</v>
          </cell>
          <cell r="G19">
            <v>2</v>
          </cell>
          <cell r="H19">
            <v>4859</v>
          </cell>
          <cell r="I19">
            <v>3722</v>
          </cell>
          <cell r="J19">
            <v>2410</v>
          </cell>
          <cell r="K19">
            <v>18</v>
          </cell>
          <cell r="L19">
            <v>1227</v>
          </cell>
          <cell r="M19">
            <v>49</v>
          </cell>
          <cell r="N19">
            <v>0</v>
          </cell>
          <cell r="O19">
            <v>0</v>
          </cell>
          <cell r="P19">
            <v>18</v>
          </cell>
          <cell r="Q19">
            <v>1137</v>
          </cell>
          <cell r="R19">
            <v>2431</v>
          </cell>
          <cell r="S19">
            <v>0.6523374529822676</v>
          </cell>
        </row>
        <row r="20">
          <cell r="B20" t="str">
            <v>Bến Tre</v>
          </cell>
          <cell r="C20">
            <v>11133</v>
          </cell>
          <cell r="D20">
            <v>4341</v>
          </cell>
          <cell r="E20">
            <v>6792</v>
          </cell>
          <cell r="F20">
            <v>70</v>
          </cell>
          <cell r="G20">
            <v>0</v>
          </cell>
          <cell r="H20">
            <v>11063</v>
          </cell>
          <cell r="I20">
            <v>9741</v>
          </cell>
          <cell r="J20">
            <v>5156</v>
          </cell>
          <cell r="K20">
            <v>104</v>
          </cell>
          <cell r="L20">
            <v>4020</v>
          </cell>
          <cell r="M20">
            <v>174</v>
          </cell>
          <cell r="N20">
            <v>11</v>
          </cell>
          <cell r="O20">
            <v>0</v>
          </cell>
          <cell r="P20">
            <v>276</v>
          </cell>
          <cell r="Q20">
            <v>1322</v>
          </cell>
          <cell r="R20">
            <v>5803</v>
          </cell>
          <cell r="S20">
            <v>0.539985627758957</v>
          </cell>
        </row>
        <row r="21">
          <cell r="B21" t="str">
            <v>Bình Dương</v>
          </cell>
          <cell r="C21">
            <v>19573</v>
          </cell>
          <cell r="D21">
            <v>8141</v>
          </cell>
          <cell r="E21">
            <v>11432</v>
          </cell>
          <cell r="F21">
            <v>269</v>
          </cell>
          <cell r="G21">
            <v>11</v>
          </cell>
          <cell r="H21">
            <v>19304</v>
          </cell>
          <cell r="I21">
            <v>17619</v>
          </cell>
          <cell r="J21">
            <v>8356</v>
          </cell>
          <cell r="K21">
            <v>147</v>
          </cell>
          <cell r="L21">
            <v>7918</v>
          </cell>
          <cell r="M21">
            <v>514</v>
          </cell>
          <cell r="N21">
            <v>25</v>
          </cell>
          <cell r="O21">
            <v>0</v>
          </cell>
          <cell r="P21">
            <v>659</v>
          </cell>
          <cell r="Q21">
            <v>1685</v>
          </cell>
          <cell r="R21">
            <v>10801</v>
          </cell>
          <cell r="S21">
            <v>0.4826040070378569</v>
          </cell>
        </row>
        <row r="22">
          <cell r="B22" t="str">
            <v>Bình Định</v>
          </cell>
          <cell r="C22">
            <v>6332</v>
          </cell>
          <cell r="D22">
            <v>2725</v>
          </cell>
          <cell r="E22">
            <v>3607</v>
          </cell>
          <cell r="F22">
            <v>20</v>
          </cell>
          <cell r="G22">
            <v>0</v>
          </cell>
          <cell r="H22">
            <v>6312</v>
          </cell>
          <cell r="I22">
            <v>4617</v>
          </cell>
          <cell r="J22">
            <v>2472</v>
          </cell>
          <cell r="K22">
            <v>60</v>
          </cell>
          <cell r="L22">
            <v>1975</v>
          </cell>
          <cell r="M22">
            <v>41</v>
          </cell>
          <cell r="N22">
            <v>5</v>
          </cell>
          <cell r="O22">
            <v>0</v>
          </cell>
          <cell r="P22">
            <v>64</v>
          </cell>
          <cell r="Q22">
            <v>1695</v>
          </cell>
          <cell r="R22">
            <v>3780</v>
          </cell>
          <cell r="S22">
            <v>0.548408057179987</v>
          </cell>
        </row>
        <row r="23">
          <cell r="B23" t="str">
            <v>Bình Phước</v>
          </cell>
          <cell r="C23">
            <v>9965</v>
          </cell>
          <cell r="D23">
            <v>4828</v>
          </cell>
          <cell r="E23">
            <v>5137</v>
          </cell>
          <cell r="F23">
            <v>495</v>
          </cell>
          <cell r="G23">
            <v>6</v>
          </cell>
          <cell r="H23">
            <v>9470</v>
          </cell>
          <cell r="I23">
            <v>7532</v>
          </cell>
          <cell r="J23">
            <v>3118</v>
          </cell>
          <cell r="K23">
            <v>169</v>
          </cell>
          <cell r="L23">
            <v>3578</v>
          </cell>
          <cell r="M23">
            <v>473</v>
          </cell>
          <cell r="N23">
            <v>6</v>
          </cell>
          <cell r="O23">
            <v>0</v>
          </cell>
          <cell r="P23">
            <v>188</v>
          </cell>
          <cell r="Q23">
            <v>1938</v>
          </cell>
          <cell r="R23">
            <v>6183</v>
          </cell>
          <cell r="S23">
            <v>0.43640467339352096</v>
          </cell>
        </row>
        <row r="24">
          <cell r="B24" t="str">
            <v>Bình Thuận</v>
          </cell>
          <cell r="C24">
            <v>11080</v>
          </cell>
          <cell r="D24">
            <v>5872</v>
          </cell>
          <cell r="E24">
            <v>5208</v>
          </cell>
          <cell r="F24">
            <v>101</v>
          </cell>
          <cell r="G24">
            <v>11</v>
          </cell>
          <cell r="H24">
            <v>10979</v>
          </cell>
          <cell r="I24">
            <v>9439</v>
          </cell>
          <cell r="J24">
            <v>3811</v>
          </cell>
          <cell r="K24">
            <v>156</v>
          </cell>
          <cell r="L24">
            <v>4914</v>
          </cell>
          <cell r="M24">
            <v>141</v>
          </cell>
          <cell r="N24">
            <v>27</v>
          </cell>
          <cell r="O24">
            <v>0</v>
          </cell>
          <cell r="P24">
            <v>390</v>
          </cell>
          <cell r="Q24">
            <v>1540</v>
          </cell>
          <cell r="R24">
            <v>7012</v>
          </cell>
          <cell r="S24">
            <v>0.42027757177667124</v>
          </cell>
        </row>
        <row r="25">
          <cell r="B25" t="str">
            <v>BR-Vũng Tàu</v>
          </cell>
          <cell r="C25">
            <v>9063</v>
          </cell>
          <cell r="D25">
            <v>4081</v>
          </cell>
          <cell r="E25">
            <v>4982</v>
          </cell>
          <cell r="F25">
            <v>87</v>
          </cell>
          <cell r="G25">
            <v>4</v>
          </cell>
          <cell r="H25">
            <v>8976</v>
          </cell>
          <cell r="I25">
            <v>7448</v>
          </cell>
          <cell r="J25">
            <v>3597</v>
          </cell>
          <cell r="K25">
            <v>64</v>
          </cell>
          <cell r="L25">
            <v>3454</v>
          </cell>
          <cell r="M25">
            <v>287</v>
          </cell>
          <cell r="N25">
            <v>11</v>
          </cell>
          <cell r="O25">
            <v>0</v>
          </cell>
          <cell r="P25">
            <v>35</v>
          </cell>
          <cell r="Q25">
            <v>1528</v>
          </cell>
          <cell r="R25">
            <v>5315</v>
          </cell>
          <cell r="S25">
            <v>0.49154135338345867</v>
          </cell>
        </row>
        <row r="26">
          <cell r="B26" t="str">
            <v>Cà Mau</v>
          </cell>
          <cell r="C26">
            <v>11407</v>
          </cell>
          <cell r="D26">
            <v>5246</v>
          </cell>
          <cell r="E26">
            <v>6161</v>
          </cell>
          <cell r="F26">
            <v>107</v>
          </cell>
          <cell r="G26">
            <v>0</v>
          </cell>
          <cell r="H26">
            <v>11300</v>
          </cell>
          <cell r="I26">
            <v>8925</v>
          </cell>
          <cell r="J26">
            <v>4162</v>
          </cell>
          <cell r="K26">
            <v>164</v>
          </cell>
          <cell r="L26">
            <v>4356</v>
          </cell>
          <cell r="M26">
            <v>140</v>
          </cell>
          <cell r="N26">
            <v>16</v>
          </cell>
          <cell r="O26">
            <v>0</v>
          </cell>
          <cell r="P26">
            <v>87</v>
          </cell>
          <cell r="Q26">
            <v>2375</v>
          </cell>
          <cell r="R26">
            <v>6974</v>
          </cell>
          <cell r="S26">
            <v>0.48470588235294115</v>
          </cell>
        </row>
        <row r="27">
          <cell r="B27" t="str">
            <v>Cao Bằng</v>
          </cell>
          <cell r="C27">
            <v>1326</v>
          </cell>
          <cell r="D27">
            <v>523</v>
          </cell>
          <cell r="E27">
            <v>803</v>
          </cell>
          <cell r="F27">
            <v>5</v>
          </cell>
          <cell r="G27">
            <v>0</v>
          </cell>
          <cell r="H27">
            <v>1321</v>
          </cell>
          <cell r="I27">
            <v>955</v>
          </cell>
          <cell r="J27">
            <v>532</v>
          </cell>
          <cell r="K27">
            <v>9</v>
          </cell>
          <cell r="L27">
            <v>389</v>
          </cell>
          <cell r="M27">
            <v>7</v>
          </cell>
          <cell r="N27">
            <v>1</v>
          </cell>
          <cell r="O27">
            <v>0</v>
          </cell>
          <cell r="P27">
            <v>17</v>
          </cell>
          <cell r="Q27">
            <v>366</v>
          </cell>
          <cell r="R27">
            <v>780</v>
          </cell>
          <cell r="S27">
            <v>0.5664921465968586</v>
          </cell>
        </row>
        <row r="28">
          <cell r="B28" t="str">
            <v>Cần Thơ</v>
          </cell>
          <cell r="C28">
            <v>10184</v>
          </cell>
          <cell r="D28">
            <v>5484</v>
          </cell>
          <cell r="E28">
            <v>4700</v>
          </cell>
          <cell r="F28">
            <v>138</v>
          </cell>
          <cell r="G28">
            <v>9</v>
          </cell>
          <cell r="H28">
            <v>10046</v>
          </cell>
          <cell r="I28">
            <v>8440</v>
          </cell>
          <cell r="J28">
            <v>3485</v>
          </cell>
          <cell r="K28">
            <v>86</v>
          </cell>
          <cell r="L28">
            <v>3925</v>
          </cell>
          <cell r="M28">
            <v>163</v>
          </cell>
          <cell r="N28">
            <v>21</v>
          </cell>
          <cell r="O28">
            <v>4</v>
          </cell>
          <cell r="P28">
            <v>756</v>
          </cell>
          <cell r="Q28">
            <v>1606</v>
          </cell>
          <cell r="R28">
            <v>6475</v>
          </cell>
          <cell r="S28">
            <v>0.4231042654028436</v>
          </cell>
        </row>
        <row r="29">
          <cell r="B29" t="str">
            <v>Đà Nẵng</v>
          </cell>
          <cell r="C29">
            <v>8525</v>
          </cell>
          <cell r="D29">
            <v>4523</v>
          </cell>
          <cell r="E29">
            <v>4002</v>
          </cell>
          <cell r="F29">
            <v>209</v>
          </cell>
          <cell r="G29">
            <v>10</v>
          </cell>
          <cell r="H29">
            <v>8316</v>
          </cell>
          <cell r="I29">
            <v>5958</v>
          </cell>
          <cell r="J29">
            <v>2553</v>
          </cell>
          <cell r="K29">
            <v>78</v>
          </cell>
          <cell r="L29">
            <v>3145</v>
          </cell>
          <cell r="M29">
            <v>85</v>
          </cell>
          <cell r="N29">
            <v>31</v>
          </cell>
          <cell r="O29">
            <v>1</v>
          </cell>
          <cell r="P29">
            <v>65</v>
          </cell>
          <cell r="Q29">
            <v>2358</v>
          </cell>
          <cell r="R29">
            <v>5685</v>
          </cell>
          <cell r="S29">
            <v>0.4415911379657603</v>
          </cell>
        </row>
        <row r="30">
          <cell r="B30" t="str">
            <v>Đắk Lắc</v>
          </cell>
          <cell r="C30">
            <v>11168</v>
          </cell>
          <cell r="D30">
            <v>4032</v>
          </cell>
          <cell r="E30">
            <v>7136</v>
          </cell>
          <cell r="F30">
            <v>123</v>
          </cell>
          <cell r="G30">
            <v>0</v>
          </cell>
          <cell r="H30">
            <v>11045</v>
          </cell>
          <cell r="I30">
            <v>9221</v>
          </cell>
          <cell r="J30">
            <v>5729</v>
          </cell>
          <cell r="K30">
            <v>117</v>
          </cell>
          <cell r="L30">
            <v>3189</v>
          </cell>
          <cell r="M30">
            <v>139</v>
          </cell>
          <cell r="N30">
            <v>7</v>
          </cell>
          <cell r="O30">
            <v>0</v>
          </cell>
          <cell r="P30">
            <v>40</v>
          </cell>
          <cell r="Q30">
            <v>1824</v>
          </cell>
          <cell r="R30">
            <v>5199</v>
          </cell>
          <cell r="S30">
            <v>0.6339876369157358</v>
          </cell>
        </row>
        <row r="31">
          <cell r="B31" t="str">
            <v>Đắk Nông</v>
          </cell>
          <cell r="C31">
            <v>3823</v>
          </cell>
          <cell r="D31">
            <v>1833</v>
          </cell>
          <cell r="E31">
            <v>1990</v>
          </cell>
          <cell r="F31">
            <v>45</v>
          </cell>
          <cell r="G31">
            <v>0</v>
          </cell>
          <cell r="H31">
            <v>3778</v>
          </cell>
          <cell r="I31">
            <v>3013</v>
          </cell>
          <cell r="J31">
            <v>1385</v>
          </cell>
          <cell r="K31">
            <v>30</v>
          </cell>
          <cell r="L31">
            <v>1457</v>
          </cell>
          <cell r="M31">
            <v>84</v>
          </cell>
          <cell r="N31">
            <v>0</v>
          </cell>
          <cell r="O31">
            <v>0</v>
          </cell>
          <cell r="P31">
            <v>57</v>
          </cell>
          <cell r="Q31">
            <v>765</v>
          </cell>
          <cell r="R31">
            <v>2363</v>
          </cell>
          <cell r="S31">
            <v>0.4696315964155327</v>
          </cell>
        </row>
        <row r="32">
          <cell r="B32" t="str">
            <v>Điện Biên</v>
          </cell>
          <cell r="C32">
            <v>1987</v>
          </cell>
          <cell r="D32">
            <v>508</v>
          </cell>
          <cell r="E32">
            <v>1479</v>
          </cell>
          <cell r="F32">
            <v>43</v>
          </cell>
          <cell r="G32">
            <v>0</v>
          </cell>
          <cell r="H32">
            <v>1944</v>
          </cell>
          <cell r="I32">
            <v>1531</v>
          </cell>
          <cell r="J32">
            <v>1175</v>
          </cell>
          <cell r="K32">
            <v>21</v>
          </cell>
          <cell r="L32">
            <v>331</v>
          </cell>
          <cell r="M32">
            <v>3</v>
          </cell>
          <cell r="N32">
            <v>0</v>
          </cell>
          <cell r="O32">
            <v>0</v>
          </cell>
          <cell r="P32">
            <v>1</v>
          </cell>
          <cell r="Q32">
            <v>413</v>
          </cell>
          <cell r="R32">
            <v>748</v>
          </cell>
          <cell r="S32">
            <v>0.7811887655127367</v>
          </cell>
        </row>
        <row r="33">
          <cell r="B33" t="str">
            <v>Đồng Nai</v>
          </cell>
          <cell r="C33">
            <v>20053</v>
          </cell>
          <cell r="D33">
            <v>11010</v>
          </cell>
          <cell r="E33">
            <v>9043</v>
          </cell>
          <cell r="F33">
            <v>300</v>
          </cell>
          <cell r="G33">
            <v>7</v>
          </cell>
          <cell r="H33">
            <v>19753</v>
          </cell>
          <cell r="I33">
            <v>15460</v>
          </cell>
          <cell r="J33">
            <v>6801</v>
          </cell>
          <cell r="K33">
            <v>163</v>
          </cell>
          <cell r="L33">
            <v>6870</v>
          </cell>
          <cell r="M33">
            <v>879</v>
          </cell>
          <cell r="N33">
            <v>23</v>
          </cell>
          <cell r="O33">
            <v>2</v>
          </cell>
          <cell r="P33">
            <v>722</v>
          </cell>
          <cell r="Q33">
            <v>4293</v>
          </cell>
          <cell r="R33">
            <v>12789</v>
          </cell>
          <cell r="S33">
            <v>0.4504527813712807</v>
          </cell>
        </row>
        <row r="34">
          <cell r="B34" t="str">
            <v>Đồng Tháp</v>
          </cell>
          <cell r="C34">
            <v>11016</v>
          </cell>
          <cell r="D34">
            <v>3560</v>
          </cell>
          <cell r="E34">
            <v>7456</v>
          </cell>
          <cell r="F34">
            <v>102</v>
          </cell>
          <cell r="G34">
            <v>0</v>
          </cell>
          <cell r="H34">
            <v>10914</v>
          </cell>
          <cell r="I34">
            <v>9346</v>
          </cell>
          <cell r="J34">
            <v>5329</v>
          </cell>
          <cell r="K34">
            <v>146</v>
          </cell>
          <cell r="L34">
            <v>3472</v>
          </cell>
          <cell r="M34">
            <v>259</v>
          </cell>
          <cell r="N34">
            <v>10</v>
          </cell>
          <cell r="O34">
            <v>2</v>
          </cell>
          <cell r="P34">
            <v>128</v>
          </cell>
          <cell r="Q34">
            <v>1568</v>
          </cell>
          <cell r="R34">
            <v>5439</v>
          </cell>
          <cell r="S34">
            <v>0.585812112133533</v>
          </cell>
        </row>
        <row r="35">
          <cell r="B35" t="str">
            <v>Gia Lai</v>
          </cell>
          <cell r="C35">
            <v>9575</v>
          </cell>
          <cell r="D35">
            <v>4820</v>
          </cell>
          <cell r="E35">
            <v>4755</v>
          </cell>
          <cell r="F35">
            <v>75</v>
          </cell>
          <cell r="G35">
            <v>6</v>
          </cell>
          <cell r="H35">
            <v>9534</v>
          </cell>
          <cell r="I35">
            <v>7706</v>
          </cell>
          <cell r="J35">
            <v>3702</v>
          </cell>
          <cell r="K35">
            <v>109</v>
          </cell>
          <cell r="L35">
            <v>3741</v>
          </cell>
          <cell r="M35">
            <v>111</v>
          </cell>
          <cell r="N35">
            <v>20</v>
          </cell>
          <cell r="O35">
            <v>3</v>
          </cell>
          <cell r="P35">
            <v>20</v>
          </cell>
          <cell r="Q35">
            <v>1828</v>
          </cell>
          <cell r="R35">
            <v>5723</v>
          </cell>
          <cell r="S35">
            <v>0.4945497015312743</v>
          </cell>
        </row>
        <row r="36">
          <cell r="B36" t="str">
            <v>Hà Giang</v>
          </cell>
          <cell r="C36">
            <v>1613</v>
          </cell>
          <cell r="D36">
            <v>381</v>
          </cell>
          <cell r="E36">
            <v>1232</v>
          </cell>
          <cell r="F36">
            <v>66</v>
          </cell>
          <cell r="G36">
            <v>0</v>
          </cell>
          <cell r="H36">
            <v>1606</v>
          </cell>
          <cell r="I36">
            <v>1336</v>
          </cell>
          <cell r="J36">
            <v>935</v>
          </cell>
          <cell r="K36">
            <v>15</v>
          </cell>
          <cell r="L36">
            <v>365</v>
          </cell>
          <cell r="M36">
            <v>12</v>
          </cell>
          <cell r="N36">
            <v>0</v>
          </cell>
          <cell r="O36">
            <v>0</v>
          </cell>
          <cell r="P36">
            <v>9</v>
          </cell>
          <cell r="Q36">
            <v>270</v>
          </cell>
          <cell r="R36">
            <v>656</v>
          </cell>
          <cell r="S36">
            <v>0.7110778443113772</v>
          </cell>
        </row>
        <row r="37">
          <cell r="B37" t="str">
            <v>Hà Nam</v>
          </cell>
          <cell r="C37">
            <v>1949</v>
          </cell>
          <cell r="D37">
            <v>965</v>
          </cell>
          <cell r="E37">
            <v>984</v>
          </cell>
          <cell r="F37">
            <v>22</v>
          </cell>
          <cell r="G37">
            <v>0</v>
          </cell>
          <cell r="H37">
            <v>1927</v>
          </cell>
          <cell r="I37">
            <v>1102</v>
          </cell>
          <cell r="J37">
            <v>764</v>
          </cell>
          <cell r="K37">
            <v>7</v>
          </cell>
          <cell r="L37">
            <v>318</v>
          </cell>
          <cell r="M37">
            <v>2</v>
          </cell>
          <cell r="N37">
            <v>2</v>
          </cell>
          <cell r="O37">
            <v>0</v>
          </cell>
          <cell r="P37">
            <v>9</v>
          </cell>
          <cell r="Q37">
            <v>825</v>
          </cell>
          <cell r="R37">
            <v>1156</v>
          </cell>
          <cell r="S37">
            <v>0.6996370235934665</v>
          </cell>
        </row>
        <row r="38">
          <cell r="B38" t="str">
            <v>Hà Nội</v>
          </cell>
          <cell r="C38">
            <v>27246</v>
          </cell>
          <cell r="D38">
            <v>12873</v>
          </cell>
          <cell r="E38">
            <v>14373</v>
          </cell>
          <cell r="F38">
            <v>443</v>
          </cell>
          <cell r="G38">
            <v>0</v>
          </cell>
          <cell r="H38">
            <v>26803</v>
          </cell>
          <cell r="I38">
            <v>18865</v>
          </cell>
          <cell r="J38">
            <v>9047</v>
          </cell>
          <cell r="K38">
            <v>192</v>
          </cell>
          <cell r="L38">
            <v>9351</v>
          </cell>
          <cell r="M38">
            <v>85</v>
          </cell>
          <cell r="N38">
            <v>36</v>
          </cell>
          <cell r="O38">
            <v>2</v>
          </cell>
          <cell r="P38">
            <v>152</v>
          </cell>
          <cell r="Q38">
            <v>7938</v>
          </cell>
          <cell r="R38">
            <v>17564</v>
          </cell>
          <cell r="S38">
            <v>0.4897429101510734</v>
          </cell>
        </row>
        <row r="39">
          <cell r="B39" t="str">
            <v>Hà Tĩnh</v>
          </cell>
          <cell r="C39">
            <v>2535</v>
          </cell>
          <cell r="D39">
            <v>660</v>
          </cell>
          <cell r="E39">
            <v>1875</v>
          </cell>
          <cell r="F39">
            <v>28</v>
          </cell>
          <cell r="G39">
            <v>0</v>
          </cell>
          <cell r="H39">
            <v>2507</v>
          </cell>
          <cell r="I39">
            <v>2012</v>
          </cell>
          <cell r="J39">
            <v>1507</v>
          </cell>
          <cell r="K39">
            <v>10</v>
          </cell>
          <cell r="L39">
            <v>467</v>
          </cell>
          <cell r="M39">
            <v>13</v>
          </cell>
          <cell r="N39">
            <v>1</v>
          </cell>
          <cell r="O39">
            <v>0</v>
          </cell>
          <cell r="P39">
            <v>14</v>
          </cell>
          <cell r="Q39">
            <v>495</v>
          </cell>
          <cell r="R39">
            <v>990</v>
          </cell>
          <cell r="S39">
            <v>0.7539761431411531</v>
          </cell>
        </row>
        <row r="40">
          <cell r="B40" t="str">
            <v>Hải Dương</v>
          </cell>
          <cell r="C40">
            <v>7131</v>
          </cell>
          <cell r="D40">
            <v>2784</v>
          </cell>
          <cell r="E40">
            <v>4347</v>
          </cell>
          <cell r="F40">
            <v>97</v>
          </cell>
          <cell r="G40">
            <v>0</v>
          </cell>
          <cell r="H40">
            <v>7034</v>
          </cell>
          <cell r="I40">
            <v>5709</v>
          </cell>
          <cell r="J40">
            <v>3575</v>
          </cell>
          <cell r="K40">
            <v>26</v>
          </cell>
          <cell r="L40">
            <v>1978</v>
          </cell>
          <cell r="M40">
            <v>28</v>
          </cell>
          <cell r="N40">
            <v>15</v>
          </cell>
          <cell r="O40">
            <v>0</v>
          </cell>
          <cell r="P40">
            <v>87</v>
          </cell>
          <cell r="Q40">
            <v>1325</v>
          </cell>
          <cell r="R40">
            <v>3433</v>
          </cell>
          <cell r="S40">
            <v>0.6307584515677002</v>
          </cell>
        </row>
        <row r="41">
          <cell r="B41" t="str">
            <v>Hải Phòng</v>
          </cell>
          <cell r="C41">
            <v>12847</v>
          </cell>
          <cell r="D41">
            <v>8728</v>
          </cell>
          <cell r="E41">
            <v>4119</v>
          </cell>
          <cell r="F41">
            <v>104</v>
          </cell>
          <cell r="G41">
            <v>2</v>
          </cell>
          <cell r="H41">
            <v>12743</v>
          </cell>
          <cell r="I41">
            <v>8050</v>
          </cell>
          <cell r="J41">
            <v>2779</v>
          </cell>
          <cell r="K41">
            <v>68</v>
          </cell>
          <cell r="L41">
            <v>4933</v>
          </cell>
          <cell r="M41">
            <v>179</v>
          </cell>
          <cell r="N41">
            <v>3</v>
          </cell>
          <cell r="O41">
            <v>0</v>
          </cell>
          <cell r="P41">
            <v>88</v>
          </cell>
          <cell r="Q41">
            <v>4693</v>
          </cell>
          <cell r="R41">
            <v>9896</v>
          </cell>
          <cell r="S41">
            <v>0.35366459627329194</v>
          </cell>
        </row>
        <row r="42">
          <cell r="B42" t="str">
            <v>Hậu Giang</v>
          </cell>
          <cell r="C42">
            <v>6824</v>
          </cell>
          <cell r="D42">
            <v>3356</v>
          </cell>
          <cell r="E42">
            <v>3468</v>
          </cell>
          <cell r="F42">
            <v>60</v>
          </cell>
          <cell r="G42">
            <v>16</v>
          </cell>
          <cell r="H42">
            <v>6764</v>
          </cell>
          <cell r="I42">
            <v>6077</v>
          </cell>
          <cell r="J42">
            <v>2499</v>
          </cell>
          <cell r="K42">
            <v>61</v>
          </cell>
          <cell r="L42">
            <v>3406</v>
          </cell>
          <cell r="M42">
            <v>84</v>
          </cell>
          <cell r="N42">
            <v>4</v>
          </cell>
          <cell r="O42">
            <v>2</v>
          </cell>
          <cell r="P42">
            <v>21</v>
          </cell>
          <cell r="Q42">
            <v>687</v>
          </cell>
          <cell r="R42">
            <v>4204</v>
          </cell>
          <cell r="S42">
            <v>0.4212604903735396</v>
          </cell>
        </row>
        <row r="43">
          <cell r="B43" t="str">
            <v>Hòa Bình</v>
          </cell>
          <cell r="C43">
            <v>2327</v>
          </cell>
          <cell r="D43">
            <v>465</v>
          </cell>
          <cell r="E43">
            <v>1862</v>
          </cell>
          <cell r="F43">
            <v>39</v>
          </cell>
          <cell r="G43">
            <v>0</v>
          </cell>
          <cell r="H43">
            <v>2288</v>
          </cell>
          <cell r="I43">
            <v>1955</v>
          </cell>
          <cell r="J43">
            <v>1532</v>
          </cell>
          <cell r="K43">
            <v>3</v>
          </cell>
          <cell r="L43">
            <v>363</v>
          </cell>
          <cell r="M43">
            <v>18</v>
          </cell>
          <cell r="N43">
            <v>0</v>
          </cell>
          <cell r="O43">
            <v>0</v>
          </cell>
          <cell r="P43">
            <v>39</v>
          </cell>
          <cell r="Q43">
            <v>333</v>
          </cell>
          <cell r="R43">
            <v>753</v>
          </cell>
          <cell r="S43">
            <v>0.7851662404092071</v>
          </cell>
        </row>
        <row r="44">
          <cell r="B44" t="str">
            <v>Hồ Chí Minh</v>
          </cell>
          <cell r="C44">
            <v>63086</v>
          </cell>
          <cell r="D44">
            <v>31183</v>
          </cell>
          <cell r="E44">
            <v>31903</v>
          </cell>
          <cell r="F44">
            <v>588</v>
          </cell>
          <cell r="G44">
            <v>10</v>
          </cell>
          <cell r="H44">
            <v>62498.3</v>
          </cell>
          <cell r="I44">
            <v>52748</v>
          </cell>
          <cell r="J44">
            <v>22095</v>
          </cell>
          <cell r="K44">
            <v>375</v>
          </cell>
          <cell r="L44">
            <v>26160</v>
          </cell>
          <cell r="M44">
            <v>2416</v>
          </cell>
          <cell r="N44">
            <v>83</v>
          </cell>
          <cell r="O44">
            <v>5</v>
          </cell>
          <cell r="P44">
            <v>1614</v>
          </cell>
          <cell r="Q44">
            <v>9750.3</v>
          </cell>
          <cell r="R44">
            <v>40028.3</v>
          </cell>
          <cell r="S44">
            <v>0.42598771517403505</v>
          </cell>
        </row>
        <row r="45">
          <cell r="B45" t="str">
            <v>Hưng Yên</v>
          </cell>
          <cell r="C45">
            <v>4243</v>
          </cell>
          <cell r="D45">
            <v>1764</v>
          </cell>
          <cell r="E45">
            <v>2479</v>
          </cell>
          <cell r="F45">
            <v>77</v>
          </cell>
          <cell r="G45">
            <v>3</v>
          </cell>
          <cell r="H45">
            <v>4167</v>
          </cell>
          <cell r="I45">
            <v>2999</v>
          </cell>
          <cell r="J45">
            <v>2009</v>
          </cell>
          <cell r="K45">
            <v>35</v>
          </cell>
          <cell r="L45">
            <v>870</v>
          </cell>
          <cell r="M45">
            <v>12</v>
          </cell>
          <cell r="N45">
            <v>1</v>
          </cell>
          <cell r="O45">
            <v>0</v>
          </cell>
          <cell r="P45">
            <v>72</v>
          </cell>
          <cell r="Q45">
            <v>1168</v>
          </cell>
          <cell r="R45">
            <v>2123</v>
          </cell>
          <cell r="S45">
            <v>0.6815605201733911</v>
          </cell>
        </row>
        <row r="46">
          <cell r="B46" t="str">
            <v>Kiên Giang</v>
          </cell>
          <cell r="C46">
            <v>12723</v>
          </cell>
          <cell r="D46">
            <v>5233</v>
          </cell>
          <cell r="E46">
            <v>7490</v>
          </cell>
          <cell r="F46">
            <v>100</v>
          </cell>
          <cell r="G46">
            <v>0</v>
          </cell>
          <cell r="H46">
            <v>12623</v>
          </cell>
          <cell r="I46">
            <v>10170</v>
          </cell>
          <cell r="J46">
            <v>5179</v>
          </cell>
          <cell r="K46">
            <v>186</v>
          </cell>
          <cell r="L46">
            <v>4468</v>
          </cell>
          <cell r="M46">
            <v>231</v>
          </cell>
          <cell r="N46">
            <v>3</v>
          </cell>
          <cell r="O46">
            <v>0</v>
          </cell>
          <cell r="P46">
            <v>103</v>
          </cell>
          <cell r="Q46">
            <v>2453</v>
          </cell>
          <cell r="R46">
            <v>7258</v>
          </cell>
          <cell r="S46">
            <v>0.5275319567354966</v>
          </cell>
        </row>
        <row r="47">
          <cell r="B47" t="str">
            <v>Kon Tum</v>
          </cell>
          <cell r="C47">
            <v>2222</v>
          </cell>
          <cell r="D47">
            <v>628</v>
          </cell>
          <cell r="E47">
            <v>1594</v>
          </cell>
          <cell r="F47">
            <v>55</v>
          </cell>
          <cell r="G47">
            <v>1</v>
          </cell>
          <cell r="H47">
            <v>2167</v>
          </cell>
          <cell r="I47">
            <v>1839</v>
          </cell>
          <cell r="J47">
            <v>1203</v>
          </cell>
          <cell r="K47">
            <v>16</v>
          </cell>
          <cell r="L47">
            <v>595</v>
          </cell>
          <cell r="M47">
            <v>23</v>
          </cell>
          <cell r="N47">
            <v>2</v>
          </cell>
          <cell r="O47">
            <v>0</v>
          </cell>
          <cell r="P47">
            <v>0</v>
          </cell>
          <cell r="Q47">
            <v>328</v>
          </cell>
          <cell r="R47">
            <v>948</v>
          </cell>
          <cell r="S47">
            <v>0.6628602501359434</v>
          </cell>
        </row>
        <row r="48">
          <cell r="B48" t="str">
            <v>Khánh Hòa</v>
          </cell>
          <cell r="C48">
            <v>8571</v>
          </cell>
          <cell r="D48">
            <v>4573</v>
          </cell>
          <cell r="E48">
            <v>3998</v>
          </cell>
          <cell r="F48">
            <v>39</v>
          </cell>
          <cell r="G48">
            <v>0</v>
          </cell>
          <cell r="H48">
            <v>8532</v>
          </cell>
          <cell r="I48">
            <v>7140</v>
          </cell>
          <cell r="J48">
            <v>2809</v>
          </cell>
          <cell r="K48">
            <v>173</v>
          </cell>
          <cell r="L48">
            <v>3679</v>
          </cell>
          <cell r="M48">
            <v>148</v>
          </cell>
          <cell r="N48">
            <v>10</v>
          </cell>
          <cell r="O48">
            <v>0</v>
          </cell>
          <cell r="P48">
            <v>321</v>
          </cell>
          <cell r="Q48">
            <v>1392</v>
          </cell>
          <cell r="R48">
            <v>5550</v>
          </cell>
          <cell r="S48">
            <v>0.4176470588235294</v>
          </cell>
        </row>
        <row r="49">
          <cell r="B49" t="str">
            <v>Lai Châu</v>
          </cell>
          <cell r="C49">
            <v>987</v>
          </cell>
          <cell r="D49">
            <v>206</v>
          </cell>
          <cell r="E49">
            <v>781</v>
          </cell>
          <cell r="F49">
            <v>7</v>
          </cell>
          <cell r="G49">
            <v>0</v>
          </cell>
          <cell r="H49">
            <v>980</v>
          </cell>
          <cell r="I49">
            <v>826</v>
          </cell>
          <cell r="J49">
            <v>696</v>
          </cell>
          <cell r="K49">
            <v>3</v>
          </cell>
          <cell r="L49">
            <v>120</v>
          </cell>
          <cell r="M49">
            <v>2</v>
          </cell>
          <cell r="N49">
            <v>0</v>
          </cell>
          <cell r="O49">
            <v>0</v>
          </cell>
          <cell r="P49">
            <v>5</v>
          </cell>
          <cell r="Q49">
            <v>154</v>
          </cell>
          <cell r="R49">
            <v>281</v>
          </cell>
          <cell r="S49">
            <v>0.8462469733656174</v>
          </cell>
        </row>
        <row r="50">
          <cell r="B50" t="str">
            <v>Lạng Sơn</v>
          </cell>
          <cell r="C50">
            <v>3691</v>
          </cell>
          <cell r="D50">
            <v>1221</v>
          </cell>
          <cell r="E50">
            <v>2471</v>
          </cell>
          <cell r="F50">
            <v>55</v>
          </cell>
          <cell r="G50">
            <v>0</v>
          </cell>
          <cell r="H50">
            <v>3636</v>
          </cell>
          <cell r="I50">
            <v>2718</v>
          </cell>
          <cell r="J50">
            <v>1828</v>
          </cell>
          <cell r="K50">
            <v>25</v>
          </cell>
          <cell r="L50">
            <v>846</v>
          </cell>
          <cell r="M50">
            <v>18</v>
          </cell>
          <cell r="N50">
            <v>1</v>
          </cell>
          <cell r="O50">
            <v>0</v>
          </cell>
          <cell r="P50">
            <v>0</v>
          </cell>
          <cell r="Q50">
            <v>918</v>
          </cell>
          <cell r="R50">
            <v>1783</v>
          </cell>
          <cell r="S50">
            <v>0.6817512877115526</v>
          </cell>
        </row>
        <row r="51">
          <cell r="B51" t="str">
            <v>Lào Cai</v>
          </cell>
          <cell r="C51">
            <v>3025</v>
          </cell>
          <cell r="D51">
            <v>1188</v>
          </cell>
          <cell r="E51">
            <v>1837</v>
          </cell>
          <cell r="F51">
            <v>29</v>
          </cell>
          <cell r="G51">
            <v>0</v>
          </cell>
          <cell r="H51">
            <v>2996</v>
          </cell>
          <cell r="I51">
            <v>2104</v>
          </cell>
          <cell r="J51">
            <v>1587</v>
          </cell>
          <cell r="K51">
            <v>11</v>
          </cell>
          <cell r="L51">
            <v>488</v>
          </cell>
          <cell r="M51">
            <v>15</v>
          </cell>
          <cell r="N51">
            <v>0</v>
          </cell>
          <cell r="O51">
            <v>0</v>
          </cell>
          <cell r="P51">
            <v>3</v>
          </cell>
          <cell r="Q51">
            <v>892</v>
          </cell>
          <cell r="R51">
            <v>1398</v>
          </cell>
          <cell r="S51">
            <v>0.7595057034220533</v>
          </cell>
        </row>
        <row r="52">
          <cell r="B52" t="str">
            <v>Lâm Đồng</v>
          </cell>
          <cell r="C52">
            <v>9500</v>
          </cell>
          <cell r="D52">
            <v>4976</v>
          </cell>
          <cell r="E52">
            <v>4524</v>
          </cell>
          <cell r="F52">
            <v>70</v>
          </cell>
          <cell r="G52">
            <v>0</v>
          </cell>
          <cell r="H52">
            <v>9430</v>
          </cell>
          <cell r="I52">
            <v>8269</v>
          </cell>
          <cell r="J52">
            <v>3028</v>
          </cell>
          <cell r="K52">
            <v>110</v>
          </cell>
          <cell r="L52">
            <v>4205</v>
          </cell>
          <cell r="M52">
            <v>696</v>
          </cell>
          <cell r="N52">
            <v>18</v>
          </cell>
          <cell r="O52">
            <v>8</v>
          </cell>
          <cell r="P52">
            <v>204</v>
          </cell>
          <cell r="Q52">
            <v>1161</v>
          </cell>
          <cell r="R52">
            <v>6292</v>
          </cell>
          <cell r="S52">
            <v>0.37948966017656305</v>
          </cell>
        </row>
        <row r="53">
          <cell r="B53" t="str">
            <v>Long An</v>
          </cell>
          <cell r="C53">
            <v>21130</v>
          </cell>
          <cell r="D53">
            <v>11977</v>
          </cell>
          <cell r="E53">
            <v>9153</v>
          </cell>
          <cell r="F53">
            <v>124</v>
          </cell>
          <cell r="G53">
            <v>4</v>
          </cell>
          <cell r="H53">
            <v>21006</v>
          </cell>
          <cell r="I53">
            <v>18611</v>
          </cell>
          <cell r="J53">
            <v>5787</v>
          </cell>
          <cell r="K53">
            <v>183</v>
          </cell>
          <cell r="L53">
            <v>11847</v>
          </cell>
          <cell r="M53">
            <v>548</v>
          </cell>
          <cell r="N53">
            <v>36</v>
          </cell>
          <cell r="O53">
            <v>9</v>
          </cell>
          <cell r="P53">
            <v>201</v>
          </cell>
          <cell r="Q53">
            <v>2395</v>
          </cell>
          <cell r="R53">
            <v>15036</v>
          </cell>
          <cell r="S53">
            <v>0.32077803449572834</v>
          </cell>
        </row>
        <row r="54">
          <cell r="B54" t="str">
            <v>Nam Định</v>
          </cell>
          <cell r="C54">
            <v>4207</v>
          </cell>
          <cell r="D54">
            <v>1827</v>
          </cell>
          <cell r="E54">
            <v>2380</v>
          </cell>
          <cell r="F54">
            <v>63</v>
          </cell>
          <cell r="G54">
            <v>0</v>
          </cell>
          <cell r="H54">
            <v>4144</v>
          </cell>
          <cell r="I54">
            <v>2913</v>
          </cell>
          <cell r="J54">
            <v>1825</v>
          </cell>
          <cell r="K54">
            <v>58</v>
          </cell>
          <cell r="L54">
            <v>801</v>
          </cell>
          <cell r="M54">
            <v>185</v>
          </cell>
          <cell r="N54">
            <v>3</v>
          </cell>
          <cell r="O54">
            <v>0</v>
          </cell>
          <cell r="P54">
            <v>41</v>
          </cell>
          <cell r="Q54">
            <v>1231</v>
          </cell>
          <cell r="R54">
            <v>2261</v>
          </cell>
          <cell r="S54">
            <v>0.6464126330243735</v>
          </cell>
        </row>
        <row r="55">
          <cell r="B55" t="str">
            <v>Ninh Bình</v>
          </cell>
          <cell r="C55">
            <v>4082</v>
          </cell>
          <cell r="D55">
            <v>2013</v>
          </cell>
          <cell r="E55">
            <v>2069</v>
          </cell>
          <cell r="F55">
            <v>78</v>
          </cell>
          <cell r="G55">
            <v>1</v>
          </cell>
          <cell r="H55">
            <v>4004</v>
          </cell>
          <cell r="I55">
            <v>3397</v>
          </cell>
          <cell r="J55">
            <v>1417</v>
          </cell>
          <cell r="K55">
            <v>19</v>
          </cell>
          <cell r="L55">
            <v>1841</v>
          </cell>
          <cell r="M55">
            <v>104</v>
          </cell>
          <cell r="N55">
            <v>0</v>
          </cell>
          <cell r="O55">
            <v>16</v>
          </cell>
          <cell r="P55">
            <v>0</v>
          </cell>
          <cell r="Q55">
            <v>607</v>
          </cell>
          <cell r="R55">
            <v>2568</v>
          </cell>
          <cell r="S55">
            <v>0.422725934648219</v>
          </cell>
        </row>
        <row r="56">
          <cell r="B56" t="str">
            <v>Ninh Thuận</v>
          </cell>
          <cell r="C56">
            <v>2960</v>
          </cell>
          <cell r="D56">
            <v>1265</v>
          </cell>
          <cell r="E56">
            <v>1695</v>
          </cell>
          <cell r="F56">
            <v>26</v>
          </cell>
          <cell r="G56">
            <v>2</v>
          </cell>
          <cell r="H56">
            <v>2932</v>
          </cell>
          <cell r="I56">
            <v>2434</v>
          </cell>
          <cell r="J56">
            <v>1149</v>
          </cell>
          <cell r="K56">
            <v>18</v>
          </cell>
          <cell r="L56">
            <v>1163</v>
          </cell>
          <cell r="M56">
            <v>92</v>
          </cell>
          <cell r="N56">
            <v>1</v>
          </cell>
          <cell r="O56">
            <v>0</v>
          </cell>
          <cell r="P56">
            <v>11</v>
          </cell>
          <cell r="Q56">
            <v>498</v>
          </cell>
          <cell r="R56">
            <v>1765</v>
          </cell>
          <cell r="S56">
            <v>0.4794576828266228</v>
          </cell>
        </row>
        <row r="57">
          <cell r="B57" t="str">
            <v>Nghệ An</v>
          </cell>
          <cell r="C57">
            <v>10083</v>
          </cell>
          <cell r="D57">
            <v>3167</v>
          </cell>
          <cell r="E57">
            <v>6916</v>
          </cell>
          <cell r="F57">
            <v>59</v>
          </cell>
          <cell r="G57">
            <v>0</v>
          </cell>
          <cell r="H57">
            <v>10083</v>
          </cell>
          <cell r="I57">
            <v>8008</v>
          </cell>
          <cell r="J57">
            <v>4762</v>
          </cell>
          <cell r="K57">
            <v>32</v>
          </cell>
          <cell r="L57">
            <v>3039</v>
          </cell>
          <cell r="M57">
            <v>99</v>
          </cell>
          <cell r="N57">
            <v>5</v>
          </cell>
          <cell r="O57">
            <v>18</v>
          </cell>
          <cell r="P57">
            <v>53</v>
          </cell>
          <cell r="Q57">
            <v>2075</v>
          </cell>
          <cell r="R57">
            <v>5289</v>
          </cell>
          <cell r="S57">
            <v>0.5986513486513486</v>
          </cell>
        </row>
        <row r="58">
          <cell r="B58" t="str">
            <v>Phú Thọ</v>
          </cell>
          <cell r="C58">
            <v>6550</v>
          </cell>
          <cell r="D58">
            <v>2741</v>
          </cell>
          <cell r="E58">
            <v>3809</v>
          </cell>
          <cell r="F58">
            <v>98</v>
          </cell>
          <cell r="G58">
            <v>8</v>
          </cell>
          <cell r="H58">
            <v>6444</v>
          </cell>
          <cell r="I58">
            <v>5124</v>
          </cell>
          <cell r="J58">
            <v>2981</v>
          </cell>
          <cell r="K58">
            <v>43</v>
          </cell>
          <cell r="L58">
            <v>1979</v>
          </cell>
          <cell r="M58">
            <v>69</v>
          </cell>
          <cell r="N58">
            <v>0</v>
          </cell>
          <cell r="O58">
            <v>12</v>
          </cell>
          <cell r="P58">
            <v>40</v>
          </cell>
          <cell r="Q58">
            <v>1320</v>
          </cell>
          <cell r="R58">
            <v>3420</v>
          </cell>
          <cell r="S58">
            <v>0.5901639344262295</v>
          </cell>
        </row>
        <row r="59">
          <cell r="B59" t="str">
            <v>Phú Yên</v>
          </cell>
          <cell r="C59">
            <v>5025</v>
          </cell>
          <cell r="D59">
            <v>2457</v>
          </cell>
          <cell r="E59">
            <v>2568</v>
          </cell>
          <cell r="F59">
            <v>53</v>
          </cell>
          <cell r="G59">
            <v>0</v>
          </cell>
          <cell r="H59">
            <v>4983</v>
          </cell>
          <cell r="I59">
            <v>3956</v>
          </cell>
          <cell r="J59">
            <v>1783</v>
          </cell>
          <cell r="K59">
            <v>64</v>
          </cell>
          <cell r="L59">
            <v>1842</v>
          </cell>
          <cell r="M59">
            <v>192</v>
          </cell>
          <cell r="N59">
            <v>14</v>
          </cell>
          <cell r="O59">
            <v>0</v>
          </cell>
          <cell r="P59">
            <v>61</v>
          </cell>
          <cell r="Q59">
            <v>1027</v>
          </cell>
          <cell r="R59">
            <v>3136</v>
          </cell>
          <cell r="S59">
            <v>0.46688574317492415</v>
          </cell>
        </row>
        <row r="60">
          <cell r="B60" t="str">
            <v>Quảng Bình</v>
          </cell>
          <cell r="C60">
            <v>2277</v>
          </cell>
          <cell r="D60">
            <v>610</v>
          </cell>
          <cell r="E60">
            <v>1667</v>
          </cell>
          <cell r="F60">
            <v>21</v>
          </cell>
          <cell r="G60">
            <v>0</v>
          </cell>
          <cell r="H60">
            <v>2258</v>
          </cell>
          <cell r="I60">
            <v>1864</v>
          </cell>
          <cell r="J60">
            <v>1232</v>
          </cell>
          <cell r="K60">
            <v>12</v>
          </cell>
          <cell r="L60">
            <v>605</v>
          </cell>
          <cell r="M60">
            <v>7</v>
          </cell>
          <cell r="N60">
            <v>0</v>
          </cell>
          <cell r="O60">
            <v>0</v>
          </cell>
          <cell r="P60">
            <v>8</v>
          </cell>
          <cell r="Q60">
            <v>394</v>
          </cell>
          <cell r="R60">
            <v>1014</v>
          </cell>
          <cell r="S60">
            <v>0.6673819742489271</v>
          </cell>
        </row>
        <row r="61">
          <cell r="B61" t="str">
            <v>Quảng Nam</v>
          </cell>
          <cell r="C61">
            <v>5753</v>
          </cell>
          <cell r="D61">
            <v>1857</v>
          </cell>
          <cell r="E61">
            <v>3896</v>
          </cell>
          <cell r="F61">
            <v>53</v>
          </cell>
          <cell r="G61">
            <v>17</v>
          </cell>
          <cell r="H61">
            <v>5700</v>
          </cell>
          <cell r="I61">
            <v>4881</v>
          </cell>
          <cell r="J61">
            <v>2966</v>
          </cell>
          <cell r="K61">
            <v>29</v>
          </cell>
          <cell r="L61">
            <v>1751</v>
          </cell>
          <cell r="M61">
            <v>44</v>
          </cell>
          <cell r="N61">
            <v>6</v>
          </cell>
          <cell r="O61">
            <v>0</v>
          </cell>
          <cell r="P61">
            <v>85</v>
          </cell>
          <cell r="Q61">
            <v>819</v>
          </cell>
          <cell r="R61">
            <v>2705</v>
          </cell>
          <cell r="S61">
            <v>0.6136037697193198</v>
          </cell>
        </row>
        <row r="62">
          <cell r="B62" t="str">
            <v>Quảng Ninh</v>
          </cell>
          <cell r="C62">
            <v>6343</v>
          </cell>
          <cell r="D62">
            <v>2861</v>
          </cell>
          <cell r="E62">
            <v>3482</v>
          </cell>
          <cell r="F62">
            <v>44</v>
          </cell>
          <cell r="G62">
            <v>3</v>
          </cell>
          <cell r="H62">
            <v>6299</v>
          </cell>
          <cell r="I62">
            <v>4916</v>
          </cell>
          <cell r="J62">
            <v>2659</v>
          </cell>
          <cell r="K62">
            <v>45</v>
          </cell>
          <cell r="L62">
            <v>2127</v>
          </cell>
          <cell r="M62">
            <v>66</v>
          </cell>
          <cell r="N62">
            <v>9</v>
          </cell>
          <cell r="O62">
            <v>0</v>
          </cell>
          <cell r="P62">
            <v>10</v>
          </cell>
          <cell r="Q62">
            <v>1383</v>
          </cell>
          <cell r="R62">
            <v>3595</v>
          </cell>
          <cell r="S62">
            <v>0.5500406834825061</v>
          </cell>
        </row>
        <row r="63">
          <cell r="B63" t="str">
            <v>Quảng Ngãi</v>
          </cell>
          <cell r="C63">
            <v>5492</v>
          </cell>
          <cell r="D63">
            <v>2409</v>
          </cell>
          <cell r="E63">
            <v>3083</v>
          </cell>
          <cell r="F63">
            <v>59</v>
          </cell>
          <cell r="G63">
            <v>0</v>
          </cell>
          <cell r="H63">
            <v>5433</v>
          </cell>
          <cell r="I63">
            <v>4576</v>
          </cell>
          <cell r="J63">
            <v>2198</v>
          </cell>
          <cell r="K63">
            <v>12</v>
          </cell>
          <cell r="L63">
            <v>2290</v>
          </cell>
          <cell r="M63">
            <v>39</v>
          </cell>
          <cell r="N63">
            <v>5</v>
          </cell>
          <cell r="O63">
            <v>0</v>
          </cell>
          <cell r="P63">
            <v>32</v>
          </cell>
          <cell r="Q63">
            <v>857</v>
          </cell>
          <cell r="R63">
            <v>3223</v>
          </cell>
          <cell r="S63">
            <v>0.48295454545454547</v>
          </cell>
        </row>
        <row r="64">
          <cell r="B64" t="str">
            <v>Quảng Trị</v>
          </cell>
          <cell r="C64">
            <v>2066</v>
          </cell>
          <cell r="D64">
            <v>345</v>
          </cell>
          <cell r="E64">
            <v>1721</v>
          </cell>
          <cell r="F64">
            <v>4</v>
          </cell>
          <cell r="G64">
            <v>0</v>
          </cell>
          <cell r="H64">
            <v>2062</v>
          </cell>
          <cell r="I64">
            <v>1911</v>
          </cell>
          <cell r="J64">
            <v>1229</v>
          </cell>
          <cell r="K64">
            <v>8</v>
          </cell>
          <cell r="L64">
            <v>614</v>
          </cell>
          <cell r="M64">
            <v>52</v>
          </cell>
          <cell r="N64">
            <v>0</v>
          </cell>
          <cell r="O64">
            <v>0</v>
          </cell>
          <cell r="P64">
            <v>8</v>
          </cell>
          <cell r="Q64">
            <v>151</v>
          </cell>
          <cell r="R64">
            <v>825</v>
          </cell>
          <cell r="S64">
            <v>0.6473050758765044</v>
          </cell>
        </row>
        <row r="65">
          <cell r="B65" t="str">
            <v>Sóc Trăng</v>
          </cell>
          <cell r="C65">
            <v>8043</v>
          </cell>
          <cell r="D65">
            <v>4162</v>
          </cell>
          <cell r="E65">
            <v>3881</v>
          </cell>
          <cell r="F65">
            <v>54</v>
          </cell>
          <cell r="G65">
            <v>1</v>
          </cell>
          <cell r="H65">
            <v>7988</v>
          </cell>
          <cell r="I65">
            <v>6812</v>
          </cell>
          <cell r="J65">
            <v>2834</v>
          </cell>
          <cell r="K65">
            <v>39</v>
          </cell>
          <cell r="L65">
            <v>3651</v>
          </cell>
          <cell r="M65">
            <v>212</v>
          </cell>
          <cell r="N65">
            <v>16</v>
          </cell>
          <cell r="O65">
            <v>0</v>
          </cell>
          <cell r="P65">
            <v>60</v>
          </cell>
          <cell r="Q65">
            <v>1176</v>
          </cell>
          <cell r="R65">
            <v>5115</v>
          </cell>
          <cell r="S65">
            <v>0.4217557251908397</v>
          </cell>
        </row>
        <row r="66">
          <cell r="B66" t="str">
            <v>Sơn La</v>
          </cell>
          <cell r="C66">
            <v>3717</v>
          </cell>
          <cell r="D66">
            <v>1300</v>
          </cell>
          <cell r="E66">
            <v>2417</v>
          </cell>
          <cell r="F66">
            <v>29</v>
          </cell>
          <cell r="G66">
            <v>0</v>
          </cell>
          <cell r="H66">
            <v>3688</v>
          </cell>
          <cell r="I66">
            <v>2989</v>
          </cell>
          <cell r="J66">
            <v>1957</v>
          </cell>
          <cell r="K66">
            <v>40</v>
          </cell>
          <cell r="L66">
            <v>935</v>
          </cell>
          <cell r="M66">
            <v>22</v>
          </cell>
          <cell r="N66">
            <v>6</v>
          </cell>
          <cell r="O66">
            <v>0</v>
          </cell>
          <cell r="P66">
            <v>29</v>
          </cell>
          <cell r="Q66">
            <v>699</v>
          </cell>
          <cell r="R66">
            <v>1691</v>
          </cell>
          <cell r="S66">
            <v>0.6681164268986283</v>
          </cell>
        </row>
        <row r="67">
          <cell r="B67" t="str">
            <v>Tây Ninh</v>
          </cell>
          <cell r="C67">
            <v>24133</v>
          </cell>
          <cell r="D67">
            <v>15499</v>
          </cell>
          <cell r="E67">
            <v>8634</v>
          </cell>
          <cell r="F67">
            <v>229</v>
          </cell>
          <cell r="G67">
            <v>9</v>
          </cell>
          <cell r="H67">
            <v>23904</v>
          </cell>
          <cell r="I67">
            <v>19822</v>
          </cell>
          <cell r="J67">
            <v>6783</v>
          </cell>
          <cell r="K67">
            <v>442</v>
          </cell>
          <cell r="L67">
            <v>11447</v>
          </cell>
          <cell r="M67">
            <v>653</v>
          </cell>
          <cell r="N67">
            <v>17</v>
          </cell>
          <cell r="O67">
            <v>0</v>
          </cell>
          <cell r="P67">
            <v>480</v>
          </cell>
          <cell r="Q67">
            <v>4082</v>
          </cell>
          <cell r="R67">
            <v>16679</v>
          </cell>
          <cell r="S67">
            <v>0.3644939965694683</v>
          </cell>
        </row>
        <row r="68">
          <cell r="B68" t="str">
            <v>Tiền Giang</v>
          </cell>
          <cell r="C68">
            <v>18642</v>
          </cell>
          <cell r="D68">
            <v>10117</v>
          </cell>
          <cell r="E68">
            <v>8525</v>
          </cell>
          <cell r="F68">
            <v>165</v>
          </cell>
          <cell r="G68">
            <v>0</v>
          </cell>
          <cell r="H68">
            <v>18477</v>
          </cell>
          <cell r="I68">
            <v>15269</v>
          </cell>
          <cell r="J68">
            <v>5535</v>
          </cell>
          <cell r="K68">
            <v>252</v>
          </cell>
          <cell r="L68">
            <v>8630</v>
          </cell>
          <cell r="M68">
            <v>656</v>
          </cell>
          <cell r="N68">
            <v>24</v>
          </cell>
          <cell r="O68">
            <v>0</v>
          </cell>
          <cell r="P68">
            <v>172</v>
          </cell>
          <cell r="Q68">
            <v>3208</v>
          </cell>
          <cell r="R68">
            <v>12690</v>
          </cell>
          <cell r="S68">
            <v>0.3790032091165106</v>
          </cell>
        </row>
        <row r="69">
          <cell r="B69" t="str">
            <v>TT Huế</v>
          </cell>
          <cell r="C69">
            <v>3652</v>
          </cell>
          <cell r="D69">
            <v>1598</v>
          </cell>
          <cell r="E69">
            <v>2054</v>
          </cell>
          <cell r="F69">
            <v>100</v>
          </cell>
          <cell r="G69">
            <v>0</v>
          </cell>
          <cell r="H69">
            <v>3552</v>
          </cell>
          <cell r="I69">
            <v>3282</v>
          </cell>
          <cell r="J69">
            <v>1351</v>
          </cell>
          <cell r="K69">
            <v>36</v>
          </cell>
          <cell r="L69">
            <v>1266</v>
          </cell>
          <cell r="M69">
            <v>498</v>
          </cell>
          <cell r="N69">
            <v>2</v>
          </cell>
          <cell r="O69">
            <v>0</v>
          </cell>
          <cell r="P69">
            <v>129</v>
          </cell>
          <cell r="Q69">
            <v>270</v>
          </cell>
          <cell r="R69">
            <v>2165</v>
          </cell>
          <cell r="S69">
            <v>0.42260816575258986</v>
          </cell>
        </row>
        <row r="70">
          <cell r="B70" t="str">
            <v>Tuyên Quang</v>
          </cell>
          <cell r="C70">
            <v>3336</v>
          </cell>
          <cell r="D70">
            <v>1288</v>
          </cell>
          <cell r="E70">
            <v>2048</v>
          </cell>
          <cell r="F70">
            <v>27</v>
          </cell>
          <cell r="G70">
            <v>0</v>
          </cell>
          <cell r="H70">
            <v>3309</v>
          </cell>
          <cell r="I70">
            <v>2272</v>
          </cell>
          <cell r="J70">
            <v>1638</v>
          </cell>
          <cell r="K70">
            <v>63</v>
          </cell>
          <cell r="L70">
            <v>459</v>
          </cell>
          <cell r="M70">
            <v>67</v>
          </cell>
          <cell r="N70">
            <v>0</v>
          </cell>
          <cell r="O70">
            <v>0</v>
          </cell>
          <cell r="P70">
            <v>45</v>
          </cell>
          <cell r="Q70">
            <v>1037</v>
          </cell>
          <cell r="R70">
            <v>1608</v>
          </cell>
          <cell r="S70">
            <v>0.7486795774647887</v>
          </cell>
        </row>
        <row r="71">
          <cell r="B71" t="str">
            <v>Thái Bình</v>
          </cell>
          <cell r="C71">
            <v>5067</v>
          </cell>
          <cell r="D71">
            <v>2266</v>
          </cell>
          <cell r="E71">
            <v>2801</v>
          </cell>
          <cell r="F71">
            <v>57</v>
          </cell>
          <cell r="G71">
            <v>0</v>
          </cell>
          <cell r="H71">
            <v>5010</v>
          </cell>
          <cell r="I71">
            <v>3678</v>
          </cell>
          <cell r="J71">
            <v>1847</v>
          </cell>
          <cell r="K71">
            <v>14</v>
          </cell>
          <cell r="L71">
            <v>1572</v>
          </cell>
          <cell r="M71">
            <v>165</v>
          </cell>
          <cell r="N71">
            <v>6</v>
          </cell>
          <cell r="O71">
            <v>0</v>
          </cell>
          <cell r="P71">
            <v>74</v>
          </cell>
          <cell r="Q71">
            <v>1332</v>
          </cell>
          <cell r="R71">
            <v>3149</v>
          </cell>
          <cell r="S71">
            <v>0.5059815116911365</v>
          </cell>
        </row>
        <row r="72">
          <cell r="B72" t="str">
            <v>Thái Nguyên</v>
          </cell>
          <cell r="C72">
            <v>7221</v>
          </cell>
          <cell r="D72">
            <v>3257</v>
          </cell>
          <cell r="E72">
            <v>3964</v>
          </cell>
          <cell r="F72">
            <v>90</v>
          </cell>
          <cell r="G72">
            <v>0</v>
          </cell>
          <cell r="H72">
            <v>7131</v>
          </cell>
          <cell r="I72">
            <v>4472</v>
          </cell>
          <cell r="J72">
            <v>2612</v>
          </cell>
          <cell r="K72">
            <v>80</v>
          </cell>
          <cell r="L72">
            <v>1708</v>
          </cell>
          <cell r="M72">
            <v>24</v>
          </cell>
          <cell r="N72">
            <v>3</v>
          </cell>
          <cell r="O72">
            <v>1</v>
          </cell>
          <cell r="P72">
            <v>44</v>
          </cell>
          <cell r="Q72">
            <v>2659</v>
          </cell>
          <cell r="R72">
            <v>4439</v>
          </cell>
          <cell r="S72">
            <v>0.6019677996422182</v>
          </cell>
        </row>
        <row r="73">
          <cell r="B73" t="str">
            <v>Thanh Hóa</v>
          </cell>
          <cell r="C73">
            <v>9617</v>
          </cell>
          <cell r="D73">
            <v>4472</v>
          </cell>
          <cell r="E73">
            <v>5145</v>
          </cell>
          <cell r="F73">
            <v>168</v>
          </cell>
          <cell r="G73">
            <v>2</v>
          </cell>
          <cell r="H73">
            <v>9449</v>
          </cell>
          <cell r="I73">
            <v>7213</v>
          </cell>
          <cell r="J73">
            <v>3731</v>
          </cell>
          <cell r="K73">
            <v>55</v>
          </cell>
          <cell r="L73">
            <v>2883</v>
          </cell>
          <cell r="M73">
            <v>392</v>
          </cell>
          <cell r="N73">
            <v>7</v>
          </cell>
          <cell r="O73">
            <v>1</v>
          </cell>
          <cell r="P73">
            <v>144</v>
          </cell>
          <cell r="Q73">
            <v>2236</v>
          </cell>
          <cell r="R73">
            <v>5663</v>
          </cell>
          <cell r="S73">
            <v>0.5248856231803688</v>
          </cell>
        </row>
        <row r="74">
          <cell r="B74" t="str">
            <v>Trà Vinh</v>
          </cell>
          <cell r="C74">
            <v>10833</v>
          </cell>
          <cell r="D74">
            <v>4965</v>
          </cell>
          <cell r="E74">
            <v>5868</v>
          </cell>
          <cell r="F74">
            <v>103</v>
          </cell>
          <cell r="G74">
            <v>0</v>
          </cell>
          <cell r="H74">
            <v>10730</v>
          </cell>
          <cell r="I74">
            <v>9807</v>
          </cell>
          <cell r="J74">
            <v>3821</v>
          </cell>
          <cell r="K74">
            <v>91</v>
          </cell>
          <cell r="L74">
            <v>5215</v>
          </cell>
          <cell r="M74">
            <v>303</v>
          </cell>
          <cell r="N74">
            <v>4</v>
          </cell>
          <cell r="O74">
            <v>0</v>
          </cell>
          <cell r="P74">
            <v>373</v>
          </cell>
          <cell r="Q74">
            <v>923</v>
          </cell>
          <cell r="R74">
            <v>6818</v>
          </cell>
          <cell r="S74">
            <v>0.39889874579382073</v>
          </cell>
        </row>
        <row r="75">
          <cell r="B75" t="str">
            <v>Vĩnh Long</v>
          </cell>
          <cell r="C75">
            <v>9166</v>
          </cell>
          <cell r="D75">
            <v>4477</v>
          </cell>
          <cell r="E75">
            <v>4689</v>
          </cell>
          <cell r="F75">
            <v>126</v>
          </cell>
          <cell r="G75">
            <v>8</v>
          </cell>
          <cell r="H75">
            <v>9040</v>
          </cell>
          <cell r="I75">
            <v>7756</v>
          </cell>
          <cell r="J75">
            <v>2975</v>
          </cell>
          <cell r="K75">
            <v>51</v>
          </cell>
          <cell r="L75">
            <v>4257</v>
          </cell>
          <cell r="M75">
            <v>385</v>
          </cell>
          <cell r="N75">
            <v>9</v>
          </cell>
          <cell r="O75">
            <v>0</v>
          </cell>
          <cell r="P75">
            <v>79</v>
          </cell>
          <cell r="Q75">
            <v>1284</v>
          </cell>
          <cell r="R75">
            <v>6014</v>
          </cell>
          <cell r="S75">
            <v>0.39014956162970604</v>
          </cell>
        </row>
        <row r="76">
          <cell r="B76" t="str">
            <v>Vĩnh Phúc</v>
          </cell>
          <cell r="C76">
            <v>5103</v>
          </cell>
          <cell r="D76">
            <v>1647</v>
          </cell>
          <cell r="E76">
            <v>3456</v>
          </cell>
          <cell r="F76">
            <v>85</v>
          </cell>
          <cell r="G76">
            <v>4</v>
          </cell>
          <cell r="H76">
            <v>5018</v>
          </cell>
          <cell r="I76">
            <v>3915</v>
          </cell>
          <cell r="J76">
            <v>3019</v>
          </cell>
          <cell r="K76">
            <v>35</v>
          </cell>
          <cell r="L76">
            <v>808</v>
          </cell>
          <cell r="M76">
            <v>28</v>
          </cell>
          <cell r="N76">
            <v>0</v>
          </cell>
          <cell r="O76">
            <v>0</v>
          </cell>
          <cell r="P76">
            <v>25</v>
          </cell>
          <cell r="Q76">
            <v>1103</v>
          </cell>
          <cell r="R76">
            <v>1964</v>
          </cell>
          <cell r="S76">
            <v>0.7800766283524905</v>
          </cell>
        </row>
        <row r="77">
          <cell r="B77" t="str">
            <v>Yên Bái</v>
          </cell>
          <cell r="C77">
            <v>3424</v>
          </cell>
          <cell r="D77">
            <v>1199</v>
          </cell>
          <cell r="E77">
            <v>2225</v>
          </cell>
          <cell r="F77">
            <v>23</v>
          </cell>
          <cell r="G77">
            <v>0</v>
          </cell>
          <cell r="H77">
            <v>3401</v>
          </cell>
          <cell r="I77">
            <v>2494</v>
          </cell>
          <cell r="J77">
            <v>1832</v>
          </cell>
          <cell r="K77">
            <v>40</v>
          </cell>
          <cell r="L77">
            <v>581</v>
          </cell>
          <cell r="M77">
            <v>38</v>
          </cell>
          <cell r="N77">
            <v>3</v>
          </cell>
          <cell r="O77">
            <v>0</v>
          </cell>
          <cell r="P77">
            <v>0</v>
          </cell>
          <cell r="Q77">
            <v>907</v>
          </cell>
          <cell r="R77">
            <v>1529</v>
          </cell>
          <cell r="S77">
            <v>0.7506014434643143</v>
          </cell>
        </row>
      </sheetData>
      <sheetData sheetId="1">
        <row r="15">
          <cell r="B15" t="str">
            <v>An Giang</v>
          </cell>
          <cell r="C15">
            <v>2048558658</v>
          </cell>
          <cell r="D15">
            <v>1272126583</v>
          </cell>
          <cell r="E15">
            <v>776432075</v>
          </cell>
          <cell r="F15">
            <v>52205426</v>
          </cell>
          <cell r="G15">
            <v>42184184</v>
          </cell>
          <cell r="H15">
            <v>1996353232</v>
          </cell>
          <cell r="I15">
            <v>1867825006</v>
          </cell>
          <cell r="J15">
            <v>133199785</v>
          </cell>
          <cell r="K15">
            <v>23151405</v>
          </cell>
          <cell r="L15">
            <v>6008</v>
          </cell>
          <cell r="M15">
            <v>1575697881</v>
          </cell>
          <cell r="N15">
            <v>73496226</v>
          </cell>
          <cell r="O15">
            <v>3488195</v>
          </cell>
          <cell r="P15">
            <v>1500000</v>
          </cell>
          <cell r="Q15">
            <v>57285506</v>
          </cell>
          <cell r="R15">
            <v>128528226</v>
          </cell>
          <cell r="S15">
            <v>1839996034</v>
          </cell>
          <cell r="T15">
            <v>0.08371083880863302</v>
          </cell>
        </row>
        <row r="16">
          <cell r="B16" t="str">
            <v>Bạc Liêu</v>
          </cell>
          <cell r="C16">
            <v>361073812</v>
          </cell>
          <cell r="D16">
            <v>245979604</v>
          </cell>
          <cell r="E16">
            <v>115094208</v>
          </cell>
          <cell r="F16">
            <v>16035507</v>
          </cell>
          <cell r="G16">
            <v>0</v>
          </cell>
          <cell r="H16">
            <v>345038305</v>
          </cell>
          <cell r="I16">
            <v>331331566</v>
          </cell>
          <cell r="J16">
            <v>24858464</v>
          </cell>
          <cell r="K16">
            <v>5292366</v>
          </cell>
          <cell r="L16">
            <v>0</v>
          </cell>
          <cell r="M16">
            <v>297249707</v>
          </cell>
          <cell r="N16">
            <v>1281214</v>
          </cell>
          <cell r="O16">
            <v>182000</v>
          </cell>
          <cell r="P16">
            <v>84419</v>
          </cell>
          <cell r="Q16">
            <v>2383396</v>
          </cell>
          <cell r="R16">
            <v>13706739</v>
          </cell>
          <cell r="S16">
            <v>314887475</v>
          </cell>
          <cell r="T16">
            <v>0.09099896627416416</v>
          </cell>
        </row>
        <row r="17">
          <cell r="B17" t="str">
            <v>Bắc Giang</v>
          </cell>
          <cell r="C17">
            <v>948507453.1</v>
          </cell>
          <cell r="D17">
            <v>792888835</v>
          </cell>
          <cell r="E17">
            <v>155618618.09999993</v>
          </cell>
          <cell r="F17">
            <v>19793254</v>
          </cell>
          <cell r="G17">
            <v>0</v>
          </cell>
          <cell r="H17">
            <v>928714199.1</v>
          </cell>
          <cell r="I17">
            <v>787182344</v>
          </cell>
          <cell r="J17">
            <v>52214358.1</v>
          </cell>
          <cell r="K17">
            <v>9754712.7</v>
          </cell>
          <cell r="L17">
            <v>9763</v>
          </cell>
          <cell r="M17">
            <v>633434707.0999999</v>
          </cell>
          <cell r="N17">
            <v>80905255.1</v>
          </cell>
          <cell r="O17">
            <v>8178693</v>
          </cell>
          <cell r="P17">
            <v>0</v>
          </cell>
          <cell r="Q17">
            <v>2684855</v>
          </cell>
          <cell r="R17">
            <v>141531855.1</v>
          </cell>
          <cell r="S17">
            <v>866735365.3</v>
          </cell>
          <cell r="T17">
            <v>0.07873504058165207</v>
          </cell>
        </row>
        <row r="18">
          <cell r="B18" t="str">
            <v>Bắc Kạn</v>
          </cell>
          <cell r="C18">
            <v>34807324</v>
          </cell>
          <cell r="D18">
            <v>15342370</v>
          </cell>
          <cell r="E18">
            <v>19464954</v>
          </cell>
          <cell r="F18">
            <v>784930</v>
          </cell>
          <cell r="G18">
            <v>0</v>
          </cell>
          <cell r="H18">
            <v>34022969</v>
          </cell>
          <cell r="I18">
            <v>27210691</v>
          </cell>
          <cell r="J18">
            <v>3188624</v>
          </cell>
          <cell r="K18">
            <v>423395</v>
          </cell>
          <cell r="L18">
            <v>14200</v>
          </cell>
          <cell r="M18">
            <v>23584472</v>
          </cell>
          <cell r="N18">
            <v>0</v>
          </cell>
          <cell r="O18">
            <v>0</v>
          </cell>
          <cell r="P18">
            <v>0</v>
          </cell>
          <cell r="Q18">
            <v>0</v>
          </cell>
          <cell r="R18">
            <v>6812278</v>
          </cell>
          <cell r="S18">
            <v>30396750</v>
          </cell>
          <cell r="T18">
            <v>0.13326449519418673</v>
          </cell>
        </row>
        <row r="19">
          <cell r="B19" t="str">
            <v>Bắc Ninh</v>
          </cell>
          <cell r="C19">
            <v>925944343.663</v>
          </cell>
          <cell r="D19">
            <v>669586904</v>
          </cell>
          <cell r="E19">
            <v>256357439.663</v>
          </cell>
          <cell r="F19">
            <v>8204315</v>
          </cell>
          <cell r="G19">
            <v>6144294</v>
          </cell>
          <cell r="H19">
            <v>917740028.663</v>
          </cell>
          <cell r="I19">
            <v>854423583.663</v>
          </cell>
          <cell r="J19">
            <v>30633920</v>
          </cell>
          <cell r="K19">
            <v>8188539</v>
          </cell>
          <cell r="L19">
            <v>11395</v>
          </cell>
          <cell r="M19">
            <v>785860082.663</v>
          </cell>
          <cell r="N19">
            <v>19181167</v>
          </cell>
          <cell r="O19">
            <v>0</v>
          </cell>
          <cell r="P19">
            <v>0</v>
          </cell>
          <cell r="Q19">
            <v>10548480</v>
          </cell>
          <cell r="R19">
            <v>63316445</v>
          </cell>
          <cell r="S19">
            <v>878906174.663</v>
          </cell>
          <cell r="T19">
            <v>0.0454503535980542</v>
          </cell>
        </row>
        <row r="20">
          <cell r="B20" t="str">
            <v>Bến Tre</v>
          </cell>
          <cell r="C20">
            <v>538882323.9030001</v>
          </cell>
          <cell r="D20">
            <v>369738695.35800004</v>
          </cell>
          <cell r="E20">
            <v>169143628.54500002</v>
          </cell>
          <cell r="F20">
            <v>4796462.499</v>
          </cell>
          <cell r="G20">
            <v>0</v>
          </cell>
          <cell r="H20">
            <v>534085861.40400004</v>
          </cell>
          <cell r="I20">
            <v>484642964.666</v>
          </cell>
          <cell r="J20">
            <v>52159331.557000004</v>
          </cell>
          <cell r="K20">
            <v>22636084.017000005</v>
          </cell>
          <cell r="L20">
            <v>0</v>
          </cell>
          <cell r="M20">
            <v>341369972.595</v>
          </cell>
          <cell r="N20">
            <v>17305035.724</v>
          </cell>
          <cell r="O20">
            <v>1344564.8290000001</v>
          </cell>
          <cell r="P20">
            <v>0</v>
          </cell>
          <cell r="Q20">
            <v>49827975.94399999</v>
          </cell>
          <cell r="R20">
            <v>49442896.738000005</v>
          </cell>
          <cell r="S20">
            <v>459290445.83000004</v>
          </cell>
          <cell r="T20">
            <v>0.1543309632598227</v>
          </cell>
        </row>
        <row r="21">
          <cell r="B21" t="str">
            <v>Bình Dương</v>
          </cell>
          <cell r="C21">
            <v>4750458373</v>
          </cell>
          <cell r="D21">
            <v>3185007640</v>
          </cell>
          <cell r="E21">
            <v>1565450733</v>
          </cell>
          <cell r="F21">
            <v>62026187</v>
          </cell>
          <cell r="G21">
            <v>575652824</v>
          </cell>
          <cell r="H21">
            <v>4688432186</v>
          </cell>
          <cell r="I21">
            <v>4563734323</v>
          </cell>
          <cell r="J21">
            <v>384469547</v>
          </cell>
          <cell r="K21">
            <v>192233715</v>
          </cell>
          <cell r="L21">
            <v>0</v>
          </cell>
          <cell r="M21">
            <v>3313653692</v>
          </cell>
          <cell r="N21">
            <v>211112379</v>
          </cell>
          <cell r="O21">
            <v>128811597</v>
          </cell>
          <cell r="P21">
            <v>0</v>
          </cell>
          <cell r="Q21">
            <v>333453393</v>
          </cell>
          <cell r="R21">
            <v>124697863</v>
          </cell>
          <cell r="S21">
            <v>4111728924</v>
          </cell>
          <cell r="T21">
            <v>0.12636652819459052</v>
          </cell>
        </row>
        <row r="22">
          <cell r="B22" t="str">
            <v>Bình Định</v>
          </cell>
          <cell r="C22">
            <v>926130027</v>
          </cell>
          <cell r="D22">
            <v>670475372</v>
          </cell>
          <cell r="E22">
            <v>255654655</v>
          </cell>
          <cell r="F22">
            <v>26297374</v>
          </cell>
          <cell r="G22">
            <v>0</v>
          </cell>
          <cell r="H22">
            <v>899832653</v>
          </cell>
          <cell r="I22">
            <v>713623450</v>
          </cell>
          <cell r="J22">
            <v>69162073</v>
          </cell>
          <cell r="K22">
            <v>35725804</v>
          </cell>
          <cell r="L22">
            <v>0</v>
          </cell>
          <cell r="M22">
            <v>497332403</v>
          </cell>
          <cell r="N22">
            <v>9579252</v>
          </cell>
          <cell r="O22">
            <v>20218181</v>
          </cell>
          <cell r="P22">
            <v>0</v>
          </cell>
          <cell r="Q22">
            <v>81605737</v>
          </cell>
          <cell r="R22">
            <v>186209203</v>
          </cell>
          <cell r="S22">
            <v>794944776</v>
          </cell>
          <cell r="T22">
            <v>0.14697930259999165</v>
          </cell>
        </row>
        <row r="23">
          <cell r="B23" t="str">
            <v>Bình Phước</v>
          </cell>
          <cell r="C23">
            <v>1038251549</v>
          </cell>
          <cell r="D23">
            <v>691813462</v>
          </cell>
          <cell r="E23">
            <v>346438087</v>
          </cell>
          <cell r="F23">
            <v>92984181</v>
          </cell>
          <cell r="G23">
            <v>3332876</v>
          </cell>
          <cell r="H23">
            <v>945267368</v>
          </cell>
          <cell r="I23">
            <v>862235967</v>
          </cell>
          <cell r="J23">
            <v>57239683</v>
          </cell>
          <cell r="K23">
            <v>25529708</v>
          </cell>
          <cell r="L23">
            <v>8909</v>
          </cell>
          <cell r="M23">
            <v>655067935</v>
          </cell>
          <cell r="N23">
            <v>25360038</v>
          </cell>
          <cell r="O23">
            <v>1863479</v>
          </cell>
          <cell r="P23">
            <v>0</v>
          </cell>
          <cell r="Q23">
            <v>97166215</v>
          </cell>
          <cell r="R23">
            <v>83031401</v>
          </cell>
          <cell r="S23">
            <v>862489068</v>
          </cell>
          <cell r="T23">
            <v>0.09600422989545737</v>
          </cell>
        </row>
        <row r="24">
          <cell r="B24" t="str">
            <v>Bình Thuận</v>
          </cell>
          <cell r="C24">
            <v>1152605020</v>
          </cell>
          <cell r="D24">
            <v>950640851</v>
          </cell>
          <cell r="E24">
            <v>201964169</v>
          </cell>
          <cell r="F24">
            <v>8980961</v>
          </cell>
          <cell r="G24">
            <v>33610464</v>
          </cell>
          <cell r="H24">
            <v>1143624059</v>
          </cell>
          <cell r="I24">
            <v>1102267657</v>
          </cell>
          <cell r="J24">
            <v>57620016</v>
          </cell>
          <cell r="K24">
            <v>8186130</v>
          </cell>
          <cell r="L24">
            <v>8790</v>
          </cell>
          <cell r="M24">
            <v>661779388</v>
          </cell>
          <cell r="N24">
            <v>29842604</v>
          </cell>
          <cell r="O24">
            <v>159496839</v>
          </cell>
          <cell r="P24">
            <v>0</v>
          </cell>
          <cell r="Q24">
            <v>185333890</v>
          </cell>
          <cell r="R24">
            <v>41356402</v>
          </cell>
          <cell r="S24">
            <v>1077809123</v>
          </cell>
          <cell r="T24">
            <v>0.059708670196425805</v>
          </cell>
        </row>
        <row r="25">
          <cell r="B25" t="str">
            <v>BR-V Tàu</v>
          </cell>
          <cell r="C25">
            <v>2075960746.175</v>
          </cell>
          <cell r="D25">
            <v>1432563939.447</v>
          </cell>
          <cell r="E25">
            <v>643396806.728</v>
          </cell>
          <cell r="F25">
            <v>35478790.86</v>
          </cell>
          <cell r="G25">
            <v>71846004</v>
          </cell>
          <cell r="H25">
            <v>2040481955.315</v>
          </cell>
          <cell r="I25">
            <v>1922002730.097</v>
          </cell>
          <cell r="J25">
            <v>185755477.743</v>
          </cell>
          <cell r="K25">
            <v>33000571.12</v>
          </cell>
          <cell r="L25">
            <v>0</v>
          </cell>
          <cell r="M25">
            <v>1490107230.227</v>
          </cell>
          <cell r="N25">
            <v>155430824.507</v>
          </cell>
          <cell r="O25">
            <v>4445501.5</v>
          </cell>
          <cell r="P25">
            <v>0</v>
          </cell>
          <cell r="Q25">
            <v>53263125</v>
          </cell>
          <cell r="R25">
            <v>118479225.21800001</v>
          </cell>
          <cell r="S25">
            <v>1821725906.452</v>
          </cell>
          <cell r="T25">
            <v>0.11381672119266958</v>
          </cell>
        </row>
        <row r="26">
          <cell r="B26" t="str">
            <v>Cà Mau</v>
          </cell>
          <cell r="C26">
            <v>687416690</v>
          </cell>
          <cell r="D26">
            <v>438091844</v>
          </cell>
          <cell r="E26">
            <v>249324846</v>
          </cell>
          <cell r="F26">
            <v>7991675</v>
          </cell>
          <cell r="G26">
            <v>0</v>
          </cell>
          <cell r="H26">
            <v>679425015</v>
          </cell>
          <cell r="I26">
            <v>598007834</v>
          </cell>
          <cell r="J26">
            <v>44434014</v>
          </cell>
          <cell r="K26">
            <v>11437108</v>
          </cell>
          <cell r="L26">
            <v>75683</v>
          </cell>
          <cell r="M26">
            <v>418865245</v>
          </cell>
          <cell r="N26">
            <v>17386465</v>
          </cell>
          <cell r="O26">
            <v>1625570</v>
          </cell>
          <cell r="P26">
            <v>0</v>
          </cell>
          <cell r="Q26">
            <v>104183749</v>
          </cell>
          <cell r="R26">
            <v>81417181</v>
          </cell>
          <cell r="S26">
            <v>623478210</v>
          </cell>
          <cell r="T26">
            <v>0.09355530449455617</v>
          </cell>
        </row>
        <row r="27">
          <cell r="B27" t="str">
            <v>Cao Bằng</v>
          </cell>
          <cell r="C27">
            <v>36200727</v>
          </cell>
          <cell r="D27">
            <v>22948558</v>
          </cell>
          <cell r="E27">
            <v>13252169</v>
          </cell>
          <cell r="F27">
            <v>252630</v>
          </cell>
          <cell r="G27">
            <v>0</v>
          </cell>
          <cell r="H27">
            <v>35948097</v>
          </cell>
          <cell r="I27">
            <v>26337182</v>
          </cell>
          <cell r="J27">
            <v>3887887</v>
          </cell>
          <cell r="K27">
            <v>123675</v>
          </cell>
          <cell r="L27">
            <v>19500</v>
          </cell>
          <cell r="M27">
            <v>20526477</v>
          </cell>
          <cell r="N27">
            <v>827828</v>
          </cell>
          <cell r="O27">
            <v>400</v>
          </cell>
          <cell r="P27">
            <v>0</v>
          </cell>
          <cell r="Q27">
            <v>951415</v>
          </cell>
          <cell r="R27">
            <v>9610915</v>
          </cell>
          <cell r="S27">
            <v>31917035</v>
          </cell>
          <cell r="T27">
            <v>0.15305593438204587</v>
          </cell>
        </row>
        <row r="28">
          <cell r="B28" t="str">
            <v>Cần Thơ</v>
          </cell>
          <cell r="C28">
            <v>2446953322.605</v>
          </cell>
          <cell r="D28">
            <v>1816435884</v>
          </cell>
          <cell r="E28">
            <v>630517438.605</v>
          </cell>
          <cell r="F28">
            <v>110297724</v>
          </cell>
          <cell r="G28">
            <v>7626434</v>
          </cell>
          <cell r="H28">
            <v>2336655598.605</v>
          </cell>
          <cell r="I28">
            <v>2087686332.6049998</v>
          </cell>
          <cell r="J28">
            <v>241646226.63</v>
          </cell>
          <cell r="K28">
            <v>24623585</v>
          </cell>
          <cell r="L28">
            <v>0</v>
          </cell>
          <cell r="M28">
            <v>1463813596.9750001</v>
          </cell>
          <cell r="N28">
            <v>106790336</v>
          </cell>
          <cell r="O28">
            <v>35680487</v>
          </cell>
          <cell r="P28">
            <v>2558108</v>
          </cell>
          <cell r="Q28">
            <v>212573993</v>
          </cell>
          <cell r="R28">
            <v>248969266</v>
          </cell>
          <cell r="S28">
            <v>2070385786.9750001</v>
          </cell>
          <cell r="T28">
            <v>0.12754301614733018</v>
          </cell>
        </row>
        <row r="29">
          <cell r="B29" t="str">
            <v>Đà Nẵng</v>
          </cell>
          <cell r="C29">
            <v>2287415714</v>
          </cell>
          <cell r="D29">
            <v>1816233278</v>
          </cell>
          <cell r="E29">
            <v>471182436</v>
          </cell>
          <cell r="F29">
            <v>54719124</v>
          </cell>
          <cell r="G29">
            <v>39224521</v>
          </cell>
          <cell r="H29">
            <v>2232696590</v>
          </cell>
          <cell r="I29">
            <v>2102320274</v>
          </cell>
          <cell r="J29">
            <v>120160330</v>
          </cell>
          <cell r="K29">
            <v>434760224</v>
          </cell>
          <cell r="L29">
            <v>0</v>
          </cell>
          <cell r="M29">
            <v>1502986079</v>
          </cell>
          <cell r="N29">
            <v>14065601</v>
          </cell>
          <cell r="O29">
            <v>9997849</v>
          </cell>
          <cell r="P29">
            <v>1382249</v>
          </cell>
          <cell r="Q29">
            <v>18967942</v>
          </cell>
          <cell r="R29">
            <v>130376316</v>
          </cell>
          <cell r="S29">
            <v>1677776036</v>
          </cell>
          <cell r="T29">
            <v>0.2639562396190829</v>
          </cell>
        </row>
        <row r="30">
          <cell r="B30" t="str">
            <v>Đắk Lắc</v>
          </cell>
          <cell r="C30">
            <v>954600912</v>
          </cell>
          <cell r="D30">
            <v>594068494</v>
          </cell>
          <cell r="E30">
            <v>360532418</v>
          </cell>
          <cell r="F30">
            <v>5216722</v>
          </cell>
          <cell r="G30">
            <v>0</v>
          </cell>
          <cell r="H30">
            <v>949384190</v>
          </cell>
          <cell r="I30">
            <v>858422866</v>
          </cell>
          <cell r="J30">
            <v>105947605</v>
          </cell>
          <cell r="K30">
            <v>40609304</v>
          </cell>
          <cell r="L30">
            <v>15789</v>
          </cell>
          <cell r="M30">
            <v>668105418</v>
          </cell>
          <cell r="N30">
            <v>26747200</v>
          </cell>
          <cell r="O30">
            <v>4878124</v>
          </cell>
          <cell r="P30">
            <v>0</v>
          </cell>
          <cell r="Q30">
            <v>12119426</v>
          </cell>
          <cell r="R30">
            <v>90961324</v>
          </cell>
          <cell r="S30">
            <v>802811492</v>
          </cell>
          <cell r="T30">
            <v>0.1707464977989065</v>
          </cell>
        </row>
        <row r="31">
          <cell r="B31" t="str">
            <v>Đắk Nông</v>
          </cell>
          <cell r="C31">
            <v>1112928406</v>
          </cell>
          <cell r="D31">
            <v>844056552</v>
          </cell>
          <cell r="E31">
            <v>268871854</v>
          </cell>
          <cell r="F31">
            <v>12123025</v>
          </cell>
          <cell r="G31">
            <v>0</v>
          </cell>
          <cell r="H31">
            <v>1100805381</v>
          </cell>
          <cell r="I31">
            <v>1034766412</v>
          </cell>
          <cell r="J31">
            <v>63521869</v>
          </cell>
          <cell r="K31">
            <v>5323941</v>
          </cell>
          <cell r="L31">
            <v>0</v>
          </cell>
          <cell r="M31">
            <v>939910451</v>
          </cell>
          <cell r="N31">
            <v>18902906</v>
          </cell>
          <cell r="O31">
            <v>0</v>
          </cell>
          <cell r="P31">
            <v>0</v>
          </cell>
          <cell r="Q31">
            <v>7107245</v>
          </cell>
          <cell r="R31">
            <v>66038969</v>
          </cell>
          <cell r="S31">
            <v>1031959571</v>
          </cell>
          <cell r="T31">
            <v>0.06653270651386392</v>
          </cell>
        </row>
        <row r="32">
          <cell r="B32" t="str">
            <v>Điện Biên</v>
          </cell>
          <cell r="C32">
            <v>37750167.475</v>
          </cell>
          <cell r="D32">
            <v>15130338.1</v>
          </cell>
          <cell r="E32">
            <v>22619829.375</v>
          </cell>
          <cell r="F32">
            <v>3301896</v>
          </cell>
          <cell r="G32">
            <v>0</v>
          </cell>
          <cell r="H32">
            <v>34448271.475</v>
          </cell>
          <cell r="I32">
            <v>21302489.375</v>
          </cell>
          <cell r="J32">
            <v>4444597.375</v>
          </cell>
          <cell r="K32">
            <v>7708812</v>
          </cell>
          <cell r="L32">
            <v>9800</v>
          </cell>
          <cell r="M32">
            <v>8272169</v>
          </cell>
          <cell r="N32">
            <v>854351</v>
          </cell>
          <cell r="O32">
            <v>0</v>
          </cell>
          <cell r="P32">
            <v>0</v>
          </cell>
          <cell r="Q32">
            <v>12760</v>
          </cell>
          <cell r="R32">
            <v>13145782.1</v>
          </cell>
          <cell r="S32">
            <v>22285062.1</v>
          </cell>
          <cell r="T32">
            <v>0.5709759625217511</v>
          </cell>
        </row>
        <row r="33">
          <cell r="B33" t="str">
            <v>Đồng Nai</v>
          </cell>
          <cell r="C33">
            <v>3225331273</v>
          </cell>
          <cell r="D33">
            <v>2193613830</v>
          </cell>
          <cell r="E33">
            <v>1031717443</v>
          </cell>
          <cell r="F33">
            <v>38424042</v>
          </cell>
          <cell r="G33">
            <v>73937622</v>
          </cell>
          <cell r="H33">
            <v>3186907231</v>
          </cell>
          <cell r="I33">
            <v>2839691006</v>
          </cell>
          <cell r="J33">
            <v>205554832</v>
          </cell>
          <cell r="K33">
            <v>66036244</v>
          </cell>
          <cell r="L33">
            <v>15059</v>
          </cell>
          <cell r="M33">
            <v>1988740715</v>
          </cell>
          <cell r="N33">
            <v>316847446</v>
          </cell>
          <cell r="O33">
            <v>12877672</v>
          </cell>
          <cell r="P33">
            <v>123000</v>
          </cell>
          <cell r="Q33">
            <v>249496038</v>
          </cell>
          <cell r="R33">
            <v>347216225</v>
          </cell>
          <cell r="S33">
            <v>2915301096</v>
          </cell>
          <cell r="T33">
            <v>0.09564636942051856</v>
          </cell>
        </row>
        <row r="34">
          <cell r="B34" t="str">
            <v>Đồng Tháp</v>
          </cell>
          <cell r="C34">
            <v>1210133132</v>
          </cell>
          <cell r="D34">
            <v>806487350</v>
          </cell>
          <cell r="E34">
            <v>403645782</v>
          </cell>
          <cell r="F34">
            <v>33656410</v>
          </cell>
          <cell r="G34">
            <v>0</v>
          </cell>
          <cell r="H34">
            <v>1176476722</v>
          </cell>
          <cell r="I34">
            <v>1027703370</v>
          </cell>
          <cell r="J34">
            <v>140438116</v>
          </cell>
          <cell r="K34">
            <v>13833336</v>
          </cell>
          <cell r="L34">
            <v>12880</v>
          </cell>
          <cell r="M34">
            <v>803934731</v>
          </cell>
          <cell r="N34">
            <v>37266950</v>
          </cell>
          <cell r="O34">
            <v>2017105</v>
          </cell>
          <cell r="P34">
            <v>900000</v>
          </cell>
          <cell r="Q34">
            <v>29300252</v>
          </cell>
          <cell r="R34">
            <v>148773352</v>
          </cell>
          <cell r="S34">
            <v>1022192390</v>
          </cell>
          <cell r="T34">
            <v>0.15012535377790967</v>
          </cell>
        </row>
        <row r="35">
          <cell r="B35" t="str">
            <v>Gia Lai</v>
          </cell>
          <cell r="C35">
            <v>877963815</v>
          </cell>
          <cell r="D35">
            <v>670581050</v>
          </cell>
          <cell r="E35">
            <v>207382765</v>
          </cell>
          <cell r="F35">
            <v>10181840</v>
          </cell>
          <cell r="G35">
            <v>2176845</v>
          </cell>
          <cell r="H35">
            <v>869244112</v>
          </cell>
          <cell r="I35">
            <v>779873241</v>
          </cell>
          <cell r="J35">
            <v>81768890</v>
          </cell>
          <cell r="K35">
            <v>19037506</v>
          </cell>
          <cell r="L35">
            <v>14852</v>
          </cell>
          <cell r="M35">
            <v>631685591</v>
          </cell>
          <cell r="N35">
            <v>32391186</v>
          </cell>
          <cell r="O35">
            <v>9648248</v>
          </cell>
          <cell r="P35">
            <v>627801</v>
          </cell>
          <cell r="Q35">
            <v>4699167</v>
          </cell>
          <cell r="R35">
            <v>89370871</v>
          </cell>
          <cell r="S35">
            <v>768422864</v>
          </cell>
          <cell r="T35">
            <v>0.12927901958877444</v>
          </cell>
        </row>
        <row r="36">
          <cell r="B36" t="str">
            <v>Hà Giang</v>
          </cell>
          <cell r="C36">
            <v>55083561</v>
          </cell>
          <cell r="D36">
            <v>20867769</v>
          </cell>
          <cell r="E36">
            <v>34215792</v>
          </cell>
          <cell r="F36">
            <v>1227101</v>
          </cell>
          <cell r="G36">
            <v>0</v>
          </cell>
          <cell r="H36">
            <v>54902290</v>
          </cell>
          <cell r="I36">
            <v>44043426</v>
          </cell>
          <cell r="J36">
            <v>3679721</v>
          </cell>
          <cell r="K36">
            <v>276242</v>
          </cell>
          <cell r="L36">
            <v>9000</v>
          </cell>
          <cell r="M36">
            <v>36436460</v>
          </cell>
          <cell r="N36">
            <v>3284754</v>
          </cell>
          <cell r="O36">
            <v>0</v>
          </cell>
          <cell r="P36">
            <v>0</v>
          </cell>
          <cell r="Q36">
            <v>357249</v>
          </cell>
          <cell r="R36">
            <v>10858864</v>
          </cell>
          <cell r="S36">
            <v>50937327</v>
          </cell>
          <cell r="T36">
            <v>0.09002394591192793</v>
          </cell>
        </row>
        <row r="37">
          <cell r="B37" t="str">
            <v>Hà Nam</v>
          </cell>
          <cell r="C37">
            <v>193622009</v>
          </cell>
          <cell r="D37">
            <v>162368189</v>
          </cell>
          <cell r="E37">
            <v>31253820</v>
          </cell>
          <cell r="F37">
            <v>240236</v>
          </cell>
          <cell r="G37">
            <v>0</v>
          </cell>
          <cell r="H37">
            <v>193381773</v>
          </cell>
          <cell r="I37">
            <v>175480889</v>
          </cell>
          <cell r="J37">
            <v>14119535</v>
          </cell>
          <cell r="K37">
            <v>40587</v>
          </cell>
          <cell r="L37">
            <v>0</v>
          </cell>
          <cell r="M37">
            <v>155951227</v>
          </cell>
          <cell r="N37">
            <v>1930000</v>
          </cell>
          <cell r="O37">
            <v>480900</v>
          </cell>
          <cell r="P37">
            <v>0</v>
          </cell>
          <cell r="Q37">
            <v>2958640</v>
          </cell>
          <cell r="R37">
            <v>17900884</v>
          </cell>
          <cell r="S37">
            <v>179221651</v>
          </cell>
          <cell r="T37">
            <v>0.08069324289780638</v>
          </cell>
        </row>
        <row r="38">
          <cell r="B38" t="str">
            <v>Hà Nội</v>
          </cell>
          <cell r="C38">
            <v>12033324154.723001</v>
          </cell>
          <cell r="D38">
            <v>6495385483</v>
          </cell>
          <cell r="E38">
            <v>5537938671.723</v>
          </cell>
          <cell r="F38">
            <v>842390923.9</v>
          </cell>
          <cell r="G38">
            <v>0</v>
          </cell>
          <cell r="H38">
            <v>11190933230.823</v>
          </cell>
          <cell r="I38">
            <v>10603734616.498</v>
          </cell>
          <cell r="J38">
            <v>392626927.666</v>
          </cell>
          <cell r="K38">
            <v>185016646.067</v>
          </cell>
          <cell r="L38">
            <v>209289</v>
          </cell>
          <cell r="M38">
            <v>9239457150.765</v>
          </cell>
          <cell r="N38">
            <v>298148534</v>
          </cell>
          <cell r="O38">
            <v>98093688</v>
          </cell>
          <cell r="P38">
            <v>12695070</v>
          </cell>
          <cell r="Q38">
            <v>377487311</v>
          </cell>
          <cell r="R38">
            <v>587198614.325</v>
          </cell>
          <cell r="S38">
            <v>10613080368.09</v>
          </cell>
          <cell r="T38">
            <v>0.0544952211302929</v>
          </cell>
        </row>
        <row r="39">
          <cell r="B39" t="str">
            <v>Hà Tĩnh</v>
          </cell>
          <cell r="C39">
            <v>346213789</v>
          </cell>
          <cell r="D39">
            <v>42971246</v>
          </cell>
          <cell r="E39">
            <v>303242543</v>
          </cell>
          <cell r="F39">
            <v>3168939</v>
          </cell>
          <cell r="G39">
            <v>0</v>
          </cell>
          <cell r="H39">
            <v>343044850</v>
          </cell>
          <cell r="I39">
            <v>329816396</v>
          </cell>
          <cell r="J39">
            <v>10776770</v>
          </cell>
          <cell r="K39">
            <v>5299374</v>
          </cell>
          <cell r="L39">
            <v>0</v>
          </cell>
          <cell r="M39">
            <v>311949916</v>
          </cell>
          <cell r="N39">
            <v>1302176</v>
          </cell>
          <cell r="O39">
            <v>56665</v>
          </cell>
          <cell r="P39">
            <v>0</v>
          </cell>
          <cell r="Q39">
            <v>431495</v>
          </cell>
          <cell r="R39">
            <v>13228454</v>
          </cell>
          <cell r="S39">
            <v>326968706</v>
          </cell>
          <cell r="T39">
            <v>0.04874270713939886</v>
          </cell>
        </row>
        <row r="40">
          <cell r="B40" t="str">
            <v>Hải Dương</v>
          </cell>
          <cell r="C40">
            <v>1388378597</v>
          </cell>
          <cell r="D40">
            <v>1253488358</v>
          </cell>
          <cell r="E40">
            <v>134890239</v>
          </cell>
          <cell r="F40">
            <v>11035544</v>
          </cell>
          <cell r="G40">
            <v>0</v>
          </cell>
          <cell r="H40">
            <v>1377343053</v>
          </cell>
          <cell r="I40">
            <v>1347974712</v>
          </cell>
          <cell r="J40">
            <v>26921357</v>
          </cell>
          <cell r="K40">
            <v>3108944</v>
          </cell>
          <cell r="L40">
            <v>26588</v>
          </cell>
          <cell r="M40">
            <v>251268718</v>
          </cell>
          <cell r="N40">
            <v>7224877</v>
          </cell>
          <cell r="O40">
            <v>1048333851</v>
          </cell>
          <cell r="P40">
            <v>0</v>
          </cell>
          <cell r="Q40">
            <v>11090377</v>
          </cell>
          <cell r="R40">
            <v>29368341</v>
          </cell>
          <cell r="S40">
            <v>1347286164</v>
          </cell>
          <cell r="T40">
            <v>0.022297813699638604</v>
          </cell>
        </row>
        <row r="41">
          <cell r="B41" t="str">
            <v>Hải Phòng</v>
          </cell>
          <cell r="C41">
            <v>3280755232</v>
          </cell>
          <cell r="D41">
            <v>2845019442</v>
          </cell>
          <cell r="E41">
            <v>435735790</v>
          </cell>
          <cell r="F41">
            <v>47009948</v>
          </cell>
          <cell r="G41">
            <v>13954715</v>
          </cell>
          <cell r="H41">
            <v>3233745284</v>
          </cell>
          <cell r="I41">
            <v>2957061659</v>
          </cell>
          <cell r="J41">
            <v>80411751</v>
          </cell>
          <cell r="K41">
            <v>49888873</v>
          </cell>
          <cell r="L41">
            <v>3350</v>
          </cell>
          <cell r="M41">
            <v>2652835721</v>
          </cell>
          <cell r="N41">
            <v>14041033</v>
          </cell>
          <cell r="O41">
            <v>9653406</v>
          </cell>
          <cell r="P41">
            <v>0</v>
          </cell>
          <cell r="Q41">
            <v>150227525</v>
          </cell>
          <cell r="R41">
            <v>276683625</v>
          </cell>
          <cell r="S41">
            <v>3103441310</v>
          </cell>
          <cell r="T41">
            <v>0.044065355757263905</v>
          </cell>
        </row>
        <row r="42">
          <cell r="B42" t="str">
            <v>Hậu Giang</v>
          </cell>
          <cell r="C42">
            <v>645844456</v>
          </cell>
          <cell r="D42">
            <v>270755612</v>
          </cell>
          <cell r="E42">
            <v>375088844</v>
          </cell>
          <cell r="F42">
            <v>7436971</v>
          </cell>
          <cell r="G42">
            <v>151486185</v>
          </cell>
          <cell r="H42">
            <v>638407485</v>
          </cell>
          <cell r="I42">
            <v>617564074</v>
          </cell>
          <cell r="J42">
            <v>45959314</v>
          </cell>
          <cell r="K42">
            <v>10430245</v>
          </cell>
          <cell r="L42">
            <v>0</v>
          </cell>
          <cell r="M42">
            <v>538841494</v>
          </cell>
          <cell r="N42">
            <v>7939499</v>
          </cell>
          <cell r="O42">
            <v>214567</v>
          </cell>
          <cell r="P42">
            <v>652000</v>
          </cell>
          <cell r="Q42">
            <v>13526955</v>
          </cell>
          <cell r="R42">
            <v>20843411</v>
          </cell>
          <cell r="S42">
            <v>582017926</v>
          </cell>
          <cell r="T42">
            <v>0.09130964927211747</v>
          </cell>
        </row>
        <row r="43">
          <cell r="B43" t="str">
            <v>Hòa Bình</v>
          </cell>
          <cell r="C43">
            <v>146615421.20600003</v>
          </cell>
          <cell r="D43">
            <v>61818717.300000004</v>
          </cell>
          <cell r="E43">
            <v>84796703.906</v>
          </cell>
          <cell r="F43">
            <v>27675272.706</v>
          </cell>
          <cell r="G43">
            <v>0</v>
          </cell>
          <cell r="H43">
            <v>118940149.2</v>
          </cell>
          <cell r="I43">
            <v>110160528.2</v>
          </cell>
          <cell r="J43">
            <v>11324622</v>
          </cell>
          <cell r="K43">
            <v>587965</v>
          </cell>
          <cell r="L43">
            <v>0</v>
          </cell>
          <cell r="M43">
            <v>90317452.2</v>
          </cell>
          <cell r="N43">
            <v>3367517</v>
          </cell>
          <cell r="O43">
            <v>0</v>
          </cell>
          <cell r="P43">
            <v>0</v>
          </cell>
          <cell r="Q43">
            <v>4562972</v>
          </cell>
          <cell r="R43">
            <v>8779621</v>
          </cell>
          <cell r="S43">
            <v>107027562.2</v>
          </cell>
          <cell r="T43">
            <v>0.10813843392591867</v>
          </cell>
        </row>
        <row r="44">
          <cell r="B44" t="str">
            <v>Hồ Chí Minh</v>
          </cell>
          <cell r="C44">
            <v>45159135373.531</v>
          </cell>
          <cell r="D44">
            <v>36400456982.081</v>
          </cell>
          <cell r="E44">
            <v>8758678391.449999</v>
          </cell>
          <cell r="F44">
            <v>1262625533.8830006</v>
          </cell>
          <cell r="G44">
            <v>78132696</v>
          </cell>
          <cell r="H44">
            <v>43896509839.4</v>
          </cell>
          <cell r="I44">
            <v>31226427215.402</v>
          </cell>
          <cell r="J44">
            <v>2176268168.32</v>
          </cell>
          <cell r="K44">
            <v>724074607.036</v>
          </cell>
          <cell r="L44">
            <v>148422</v>
          </cell>
          <cell r="M44">
            <v>24802504174.729</v>
          </cell>
          <cell r="N44">
            <v>1372758345.592</v>
          </cell>
          <cell r="O44">
            <v>543575945</v>
          </cell>
          <cell r="P44">
            <v>9665580</v>
          </cell>
          <cell r="Q44">
            <v>1597431972.725</v>
          </cell>
          <cell r="R44">
            <v>12670082623.998001</v>
          </cell>
          <cell r="S44">
            <v>40996018642.044</v>
          </cell>
          <cell r="T44">
            <v>0.09288578476648052</v>
          </cell>
        </row>
        <row r="45">
          <cell r="B45" t="str">
            <v>Hưng Yên</v>
          </cell>
          <cell r="C45">
            <v>477542428.585</v>
          </cell>
          <cell r="D45">
            <v>287961119.876</v>
          </cell>
          <cell r="E45">
            <v>189581308.70900002</v>
          </cell>
          <cell r="F45">
            <v>8324106.175</v>
          </cell>
          <cell r="G45">
            <v>21449123</v>
          </cell>
          <cell r="H45">
            <v>469218522.177</v>
          </cell>
          <cell r="I45">
            <v>425376290.617</v>
          </cell>
          <cell r="J45">
            <v>26173030.937</v>
          </cell>
          <cell r="K45">
            <v>20773432.216000002</v>
          </cell>
          <cell r="L45">
            <v>4038</v>
          </cell>
          <cell r="M45">
            <v>288116561.64</v>
          </cell>
          <cell r="N45">
            <v>28747374.55</v>
          </cell>
          <cell r="O45">
            <v>1752000</v>
          </cell>
          <cell r="P45">
            <v>0</v>
          </cell>
          <cell r="Q45">
            <v>59809853.274000004</v>
          </cell>
          <cell r="R45">
            <v>43842231.56</v>
          </cell>
          <cell r="S45">
            <v>422268021.024</v>
          </cell>
          <cell r="T45">
            <v>0.11037404337909669</v>
          </cell>
        </row>
        <row r="46">
          <cell r="B46" t="str">
            <v>Kiên Giang</v>
          </cell>
          <cell r="C46">
            <v>1112140685</v>
          </cell>
          <cell r="D46">
            <v>761741772</v>
          </cell>
          <cell r="E46">
            <v>350398913</v>
          </cell>
          <cell r="F46">
            <v>16981857</v>
          </cell>
          <cell r="G46">
            <v>0</v>
          </cell>
          <cell r="H46">
            <v>1095158828</v>
          </cell>
          <cell r="I46">
            <v>971770610</v>
          </cell>
          <cell r="J46">
            <v>114607425</v>
          </cell>
          <cell r="K46">
            <v>25523635</v>
          </cell>
          <cell r="L46">
            <v>6823</v>
          </cell>
          <cell r="M46">
            <v>778023902</v>
          </cell>
          <cell r="N46">
            <v>37199861</v>
          </cell>
          <cell r="O46">
            <v>1582524</v>
          </cell>
          <cell r="P46">
            <v>0</v>
          </cell>
          <cell r="Q46">
            <v>14826440</v>
          </cell>
          <cell r="R46">
            <v>123388218</v>
          </cell>
          <cell r="S46">
            <v>955020945</v>
          </cell>
          <cell r="T46">
            <v>0.14420880973134184</v>
          </cell>
        </row>
        <row r="47">
          <cell r="B47" t="str">
            <v>Kon Tum</v>
          </cell>
          <cell r="C47">
            <v>701551610.821</v>
          </cell>
          <cell r="D47">
            <v>238360068.07700002</v>
          </cell>
          <cell r="E47">
            <v>463191542.744</v>
          </cell>
          <cell r="F47">
            <v>4006407.4639999997</v>
          </cell>
          <cell r="G47">
            <v>43292.304</v>
          </cell>
          <cell r="H47">
            <v>697545203.357</v>
          </cell>
          <cell r="I47">
            <v>676000843.5919999</v>
          </cell>
          <cell r="J47">
            <v>17826876.503000002</v>
          </cell>
          <cell r="K47">
            <v>4762008.907</v>
          </cell>
          <cell r="L47">
            <v>0</v>
          </cell>
          <cell r="M47">
            <v>651501390.211</v>
          </cell>
          <cell r="N47">
            <v>1819997.121</v>
          </cell>
          <cell r="O47">
            <v>90570.85</v>
          </cell>
          <cell r="P47">
            <v>0</v>
          </cell>
          <cell r="Q47">
            <v>0</v>
          </cell>
          <cell r="R47">
            <v>21544359.765</v>
          </cell>
          <cell r="S47">
            <v>674956317.947</v>
          </cell>
          <cell r="T47">
            <v>0.03341546926180098</v>
          </cell>
        </row>
        <row r="48">
          <cell r="B48" t="str">
            <v>Khánh Hòa</v>
          </cell>
          <cell r="C48">
            <v>1635649637.631</v>
          </cell>
          <cell r="D48">
            <v>905907949.7700001</v>
          </cell>
          <cell r="E48">
            <v>729741687.861</v>
          </cell>
          <cell r="F48">
            <v>19025978.560000002</v>
          </cell>
          <cell r="G48">
            <v>0</v>
          </cell>
          <cell r="H48">
            <v>1616623659.0710003</v>
          </cell>
          <cell r="I48">
            <v>1455684195.8590002</v>
          </cell>
          <cell r="J48">
            <v>111959997.62500001</v>
          </cell>
          <cell r="K48">
            <v>97739660.84400001</v>
          </cell>
          <cell r="L48">
            <v>43322.17599999999</v>
          </cell>
          <cell r="M48">
            <v>1066636943.0669999</v>
          </cell>
          <cell r="N48">
            <v>45399001.972</v>
          </cell>
          <cell r="O48">
            <v>16100150.111</v>
          </cell>
          <cell r="P48">
            <v>0</v>
          </cell>
          <cell r="Q48">
            <v>117805120.06400001</v>
          </cell>
          <cell r="R48">
            <v>160939463.212</v>
          </cell>
          <cell r="S48">
            <v>1406880678.426</v>
          </cell>
          <cell r="T48">
            <v>0.1440854968692097</v>
          </cell>
        </row>
        <row r="49">
          <cell r="B49" t="str">
            <v>Lai Châu</v>
          </cell>
          <cell r="C49">
            <v>14878424</v>
          </cell>
          <cell r="D49">
            <v>8096284</v>
          </cell>
          <cell r="E49">
            <v>6782140</v>
          </cell>
          <cell r="F49">
            <v>1067609</v>
          </cell>
          <cell r="G49">
            <v>0</v>
          </cell>
          <cell r="H49">
            <v>13810815</v>
          </cell>
          <cell r="I49">
            <v>11649236</v>
          </cell>
          <cell r="J49">
            <v>5103489</v>
          </cell>
          <cell r="K49">
            <v>253432</v>
          </cell>
          <cell r="L49">
            <v>0</v>
          </cell>
          <cell r="M49">
            <v>5953359</v>
          </cell>
          <cell r="N49">
            <v>88000</v>
          </cell>
          <cell r="O49">
            <v>0</v>
          </cell>
          <cell r="P49">
            <v>0</v>
          </cell>
          <cell r="Q49">
            <v>250956</v>
          </cell>
          <cell r="R49">
            <v>2161579</v>
          </cell>
          <cell r="S49">
            <v>8453894</v>
          </cell>
          <cell r="T49">
            <v>0.4598517018626801</v>
          </cell>
        </row>
        <row r="50">
          <cell r="B50" t="str">
            <v>Lạng Sơn</v>
          </cell>
          <cell r="C50">
            <v>91011689</v>
          </cell>
          <cell r="D50">
            <v>62089323</v>
          </cell>
          <cell r="E50">
            <v>28922166</v>
          </cell>
          <cell r="F50">
            <v>8351919</v>
          </cell>
          <cell r="G50">
            <v>0</v>
          </cell>
          <cell r="H50">
            <v>82659770</v>
          </cell>
          <cell r="I50">
            <v>41282955</v>
          </cell>
          <cell r="J50">
            <v>9980364</v>
          </cell>
          <cell r="K50">
            <v>1235570</v>
          </cell>
          <cell r="L50">
            <v>118800</v>
          </cell>
          <cell r="M50">
            <v>29703940</v>
          </cell>
          <cell r="N50">
            <v>200494</v>
          </cell>
          <cell r="O50">
            <v>43787</v>
          </cell>
          <cell r="P50">
            <v>0</v>
          </cell>
          <cell r="Q50">
            <v>0</v>
          </cell>
          <cell r="R50">
            <v>41376815</v>
          </cell>
          <cell r="S50">
            <v>71325036</v>
          </cell>
          <cell r="T50">
            <v>0.2745620801611706</v>
          </cell>
        </row>
        <row r="51">
          <cell r="B51" t="str">
            <v>Lào Cai</v>
          </cell>
          <cell r="C51">
            <v>92198866.205</v>
          </cell>
          <cell r="D51">
            <v>34751051.45</v>
          </cell>
          <cell r="E51">
            <v>57447814.755</v>
          </cell>
          <cell r="F51">
            <v>1203662</v>
          </cell>
          <cell r="G51">
            <v>0</v>
          </cell>
          <cell r="H51">
            <v>90995204.205</v>
          </cell>
          <cell r="I51">
            <v>78220947.255</v>
          </cell>
          <cell r="J51">
            <v>22586677.005</v>
          </cell>
          <cell r="K51">
            <v>3006224.25</v>
          </cell>
          <cell r="L51">
            <v>34657</v>
          </cell>
          <cell r="M51">
            <v>49118174</v>
          </cell>
          <cell r="N51">
            <v>2696685</v>
          </cell>
          <cell r="O51">
            <v>0</v>
          </cell>
          <cell r="P51">
            <v>0</v>
          </cell>
          <cell r="Q51">
            <v>778530</v>
          </cell>
          <cell r="R51">
            <v>12774256.95</v>
          </cell>
          <cell r="S51">
            <v>65367645.95</v>
          </cell>
          <cell r="T51">
            <v>0.327630374654685</v>
          </cell>
        </row>
        <row r="52">
          <cell r="B52" t="str">
            <v>Lâm Đồng</v>
          </cell>
          <cell r="C52">
            <v>2232060236</v>
          </cell>
          <cell r="D52">
            <v>1288089127</v>
          </cell>
          <cell r="E52">
            <v>943971109</v>
          </cell>
          <cell r="F52">
            <v>4073248</v>
          </cell>
          <cell r="G52">
            <v>0</v>
          </cell>
          <cell r="H52">
            <v>2227986988</v>
          </cell>
          <cell r="I52">
            <v>1451107315</v>
          </cell>
          <cell r="J52">
            <v>90497482</v>
          </cell>
          <cell r="K52">
            <v>47445222</v>
          </cell>
          <cell r="L52">
            <v>14817</v>
          </cell>
          <cell r="M52">
            <v>1072184353</v>
          </cell>
          <cell r="N52">
            <v>43708309</v>
          </cell>
          <cell r="O52">
            <v>4733393</v>
          </cell>
          <cell r="P52">
            <v>9108530</v>
          </cell>
          <cell r="Q52">
            <v>183415209</v>
          </cell>
          <cell r="R52">
            <v>776879673</v>
          </cell>
          <cell r="S52">
            <v>2090029467</v>
          </cell>
          <cell r="T52">
            <v>0.09507051585636862</v>
          </cell>
        </row>
        <row r="53">
          <cell r="B53" t="str">
            <v>Long An</v>
          </cell>
          <cell r="C53">
            <v>3610407490.625</v>
          </cell>
          <cell r="D53">
            <v>2650769086</v>
          </cell>
          <cell r="E53">
            <v>959638404.625</v>
          </cell>
          <cell r="F53">
            <v>233408688</v>
          </cell>
          <cell r="G53">
            <v>390219</v>
          </cell>
          <cell r="H53">
            <v>3376998802.625</v>
          </cell>
          <cell r="I53">
            <v>2556973508.625</v>
          </cell>
          <cell r="J53">
            <v>187321196.625</v>
          </cell>
          <cell r="K53">
            <v>24073631</v>
          </cell>
          <cell r="L53">
            <v>12283</v>
          </cell>
          <cell r="M53">
            <v>2037590455</v>
          </cell>
          <cell r="N53">
            <v>178145582</v>
          </cell>
          <cell r="O53">
            <v>87355411</v>
          </cell>
          <cell r="P53">
            <v>1358788</v>
          </cell>
          <cell r="Q53">
            <v>41116162</v>
          </cell>
          <cell r="R53">
            <v>820025294</v>
          </cell>
          <cell r="S53">
            <v>3165591692</v>
          </cell>
          <cell r="T53">
            <v>0.08267864720220865</v>
          </cell>
        </row>
        <row r="54">
          <cell r="B54" t="str">
            <v>Nam Định</v>
          </cell>
          <cell r="C54">
            <v>220710292</v>
          </cell>
          <cell r="D54">
            <v>117607316</v>
          </cell>
          <cell r="E54">
            <v>103102976</v>
          </cell>
          <cell r="F54">
            <v>4831583</v>
          </cell>
          <cell r="G54">
            <v>0</v>
          </cell>
          <cell r="H54">
            <v>215878709</v>
          </cell>
          <cell r="I54">
            <v>134836760</v>
          </cell>
          <cell r="J54">
            <v>23882472</v>
          </cell>
          <cell r="K54">
            <v>3471341</v>
          </cell>
          <cell r="L54">
            <v>67704</v>
          </cell>
          <cell r="M54">
            <v>87924582</v>
          </cell>
          <cell r="N54">
            <v>8271036</v>
          </cell>
          <cell r="O54">
            <v>66200</v>
          </cell>
          <cell r="P54">
            <v>0</v>
          </cell>
          <cell r="Q54">
            <v>11153425</v>
          </cell>
          <cell r="R54">
            <v>81041949</v>
          </cell>
          <cell r="S54">
            <v>188457192</v>
          </cell>
          <cell r="T54">
            <v>0.20336825803289846</v>
          </cell>
        </row>
        <row r="55">
          <cell r="B55" t="str">
            <v>Ninh Bình</v>
          </cell>
          <cell r="C55">
            <v>315388559.407</v>
          </cell>
          <cell r="D55">
            <v>245622037.295</v>
          </cell>
          <cell r="E55">
            <v>69766522.112</v>
          </cell>
          <cell r="F55">
            <v>636680</v>
          </cell>
          <cell r="G55">
            <v>73989</v>
          </cell>
          <cell r="H55">
            <v>314751879.407</v>
          </cell>
          <cell r="I55">
            <v>306936168.136</v>
          </cell>
          <cell r="J55">
            <v>22134714</v>
          </cell>
          <cell r="K55">
            <v>5424195</v>
          </cell>
          <cell r="L55">
            <v>11900</v>
          </cell>
          <cell r="M55">
            <v>266679746.13599998</v>
          </cell>
          <cell r="N55">
            <v>5304389</v>
          </cell>
          <cell r="O55">
            <v>0</v>
          </cell>
          <cell r="P55">
            <v>7247966</v>
          </cell>
          <cell r="Q55">
            <v>133258</v>
          </cell>
          <cell r="R55">
            <v>7815711.271</v>
          </cell>
          <cell r="S55">
            <v>287181070.407</v>
          </cell>
          <cell r="T55">
            <v>0.08982587215913794</v>
          </cell>
        </row>
        <row r="56">
          <cell r="B56" t="str">
            <v>Ninh Thuận</v>
          </cell>
          <cell r="C56">
            <v>338544222</v>
          </cell>
          <cell r="D56">
            <v>149891794</v>
          </cell>
          <cell r="E56">
            <v>188652428</v>
          </cell>
          <cell r="F56">
            <v>75354660</v>
          </cell>
          <cell r="G56">
            <v>4876234</v>
          </cell>
          <cell r="H56">
            <v>258313328</v>
          </cell>
          <cell r="I56">
            <v>220205575</v>
          </cell>
          <cell r="J56">
            <v>13754736</v>
          </cell>
          <cell r="K56">
            <v>14066559</v>
          </cell>
          <cell r="L56">
            <v>0</v>
          </cell>
          <cell r="M56">
            <v>173435750</v>
          </cell>
          <cell r="N56">
            <v>12024324</v>
          </cell>
          <cell r="O56">
            <v>30903</v>
          </cell>
          <cell r="P56">
            <v>0</v>
          </cell>
          <cell r="Q56">
            <v>6893303</v>
          </cell>
          <cell r="R56">
            <v>38107753</v>
          </cell>
          <cell r="S56">
            <v>230492033</v>
          </cell>
          <cell r="T56">
            <v>0.12634237348441338</v>
          </cell>
        </row>
        <row r="57">
          <cell r="B57" t="str">
            <v>Nghệ An</v>
          </cell>
          <cell r="C57">
            <v>497441229.23511004</v>
          </cell>
          <cell r="D57">
            <v>274942113</v>
          </cell>
          <cell r="E57">
            <v>222499116.23511007</v>
          </cell>
          <cell r="F57">
            <v>4734779.581</v>
          </cell>
          <cell r="G57">
            <v>0</v>
          </cell>
          <cell r="H57">
            <v>497441229.23511004</v>
          </cell>
          <cell r="I57">
            <v>440589044.51510996</v>
          </cell>
          <cell r="J57">
            <v>36154625.255</v>
          </cell>
          <cell r="K57">
            <v>2434675.8109999998</v>
          </cell>
          <cell r="L57">
            <v>71678.84</v>
          </cell>
          <cell r="M57">
            <v>333896080.83810997</v>
          </cell>
          <cell r="N57">
            <v>50894023.787</v>
          </cell>
          <cell r="O57">
            <v>10723860.84</v>
          </cell>
          <cell r="P57">
            <v>748440</v>
          </cell>
          <cell r="Q57">
            <v>5665659.144</v>
          </cell>
          <cell r="R57">
            <v>56852184.72</v>
          </cell>
          <cell r="S57">
            <v>458780249.3291099</v>
          </cell>
          <cell r="T57">
            <v>0.08774839135763879</v>
          </cell>
        </row>
        <row r="58">
          <cell r="B58" t="str">
            <v>Phú Thọ</v>
          </cell>
          <cell r="C58">
            <v>412683563.452</v>
          </cell>
          <cell r="D58">
            <v>221204495.70099998</v>
          </cell>
          <cell r="E58">
            <v>191479067.75100002</v>
          </cell>
          <cell r="F58">
            <v>10227166</v>
          </cell>
          <cell r="G58">
            <v>2727539</v>
          </cell>
          <cell r="H58">
            <v>399728858.452</v>
          </cell>
          <cell r="I58">
            <v>279102192.82</v>
          </cell>
          <cell r="J58">
            <v>24910003.604000002</v>
          </cell>
          <cell r="K58">
            <v>6606273.806</v>
          </cell>
          <cell r="L58">
            <v>28710</v>
          </cell>
          <cell r="M58">
            <v>237647444.60599998</v>
          </cell>
          <cell r="N58">
            <v>5304667.704</v>
          </cell>
          <cell r="O58">
            <v>0</v>
          </cell>
          <cell r="P58">
            <v>832987</v>
          </cell>
          <cell r="Q58">
            <v>3772106.0999999996</v>
          </cell>
          <cell r="R58">
            <v>120626665.63200003</v>
          </cell>
          <cell r="S58">
            <v>368183871.042</v>
          </cell>
          <cell r="T58">
            <v>0.11302307262897128</v>
          </cell>
        </row>
        <row r="59">
          <cell r="B59" t="str">
            <v>Phú Yên</v>
          </cell>
          <cell r="C59">
            <v>368737650</v>
          </cell>
          <cell r="D59">
            <v>216299300</v>
          </cell>
          <cell r="E59">
            <v>152438350</v>
          </cell>
          <cell r="F59">
            <v>67319065</v>
          </cell>
          <cell r="G59">
            <v>0</v>
          </cell>
          <cell r="H59">
            <v>301582491</v>
          </cell>
          <cell r="I59">
            <v>253817396.25</v>
          </cell>
          <cell r="J59">
            <v>24313013</v>
          </cell>
          <cell r="K59">
            <v>6589810</v>
          </cell>
          <cell r="L59">
            <v>0</v>
          </cell>
          <cell r="M59">
            <v>209718339.55</v>
          </cell>
          <cell r="N59">
            <v>3506295.7</v>
          </cell>
          <cell r="O59">
            <v>3440856</v>
          </cell>
          <cell r="P59">
            <v>0</v>
          </cell>
          <cell r="Q59">
            <v>6249082</v>
          </cell>
          <cell r="R59">
            <v>47765094.75</v>
          </cell>
          <cell r="S59">
            <v>270679668</v>
          </cell>
          <cell r="T59">
            <v>0.1217521866372073</v>
          </cell>
        </row>
        <row r="60">
          <cell r="B60" t="str">
            <v>Quảng Bình</v>
          </cell>
          <cell r="C60">
            <v>246049382</v>
          </cell>
          <cell r="D60">
            <v>101760358</v>
          </cell>
          <cell r="E60">
            <v>144289024</v>
          </cell>
          <cell r="F60">
            <v>1287271</v>
          </cell>
          <cell r="G60">
            <v>0</v>
          </cell>
          <cell r="H60">
            <v>244762311</v>
          </cell>
          <cell r="I60">
            <v>230909084</v>
          </cell>
          <cell r="J60">
            <v>22981743</v>
          </cell>
          <cell r="K60">
            <v>1768552</v>
          </cell>
          <cell r="L60">
            <v>29383</v>
          </cell>
          <cell r="M60">
            <v>197777482</v>
          </cell>
          <cell r="N60">
            <v>6900300</v>
          </cell>
          <cell r="O60">
            <v>0</v>
          </cell>
          <cell r="P60">
            <v>0</v>
          </cell>
          <cell r="Q60">
            <v>1451624</v>
          </cell>
          <cell r="R60">
            <v>13853227</v>
          </cell>
          <cell r="S60">
            <v>219982633</v>
          </cell>
          <cell r="T60">
            <v>0.10731356935268947</v>
          </cell>
        </row>
        <row r="61">
          <cell r="B61" t="str">
            <v>Quảng Nam</v>
          </cell>
          <cell r="C61">
            <v>1529889612.691</v>
          </cell>
          <cell r="D61">
            <v>1033289530.975</v>
          </cell>
          <cell r="E61">
            <v>496600081.71599996</v>
          </cell>
          <cell r="F61">
            <v>3250889</v>
          </cell>
          <cell r="G61">
            <v>16083007</v>
          </cell>
          <cell r="H61">
            <v>1526642252.693</v>
          </cell>
          <cell r="I61">
            <v>1503362255.174</v>
          </cell>
          <cell r="J61">
            <v>463380861.995</v>
          </cell>
          <cell r="K61">
            <v>7886263.445</v>
          </cell>
          <cell r="L61">
            <v>68519</v>
          </cell>
          <cell r="M61">
            <v>605987851.649</v>
          </cell>
          <cell r="N61">
            <v>42668495</v>
          </cell>
          <cell r="O61">
            <v>266584990</v>
          </cell>
          <cell r="P61">
            <v>0</v>
          </cell>
          <cell r="Q61">
            <v>116785274.08500001</v>
          </cell>
          <cell r="R61">
            <v>23279997.519</v>
          </cell>
          <cell r="S61">
            <v>1055306608.2530001</v>
          </cell>
          <cell r="T61">
            <v>0.3135210045468697</v>
          </cell>
        </row>
        <row r="62">
          <cell r="B62" t="str">
            <v>Quảng Ninh</v>
          </cell>
          <cell r="C62">
            <v>1048401239.8729999</v>
          </cell>
          <cell r="D62">
            <v>661970063.159</v>
          </cell>
          <cell r="E62">
            <v>386431176.714</v>
          </cell>
          <cell r="F62">
            <v>9944983</v>
          </cell>
          <cell r="G62">
            <v>71458</v>
          </cell>
          <cell r="H62">
            <v>1038456256.8729999</v>
          </cell>
          <cell r="I62">
            <v>975966838.8729999</v>
          </cell>
          <cell r="J62">
            <v>154528969.36</v>
          </cell>
          <cell r="K62">
            <v>9116012</v>
          </cell>
          <cell r="L62">
            <v>5755</v>
          </cell>
          <cell r="M62">
            <v>632666486.513</v>
          </cell>
          <cell r="N62">
            <v>169584168</v>
          </cell>
          <cell r="O62">
            <v>6922867</v>
          </cell>
          <cell r="P62">
            <v>0</v>
          </cell>
          <cell r="Q62">
            <v>3142581</v>
          </cell>
          <cell r="R62">
            <v>62489418</v>
          </cell>
          <cell r="S62">
            <v>874805520.513</v>
          </cell>
          <cell r="T62">
            <v>0.16768063200689903</v>
          </cell>
        </row>
        <row r="63">
          <cell r="B63" t="str">
            <v>Quảng Ngãi</v>
          </cell>
          <cell r="C63">
            <v>649686813</v>
          </cell>
          <cell r="D63">
            <v>275052868</v>
          </cell>
          <cell r="E63">
            <v>374633945</v>
          </cell>
          <cell r="F63">
            <v>3828240</v>
          </cell>
          <cell r="G63">
            <v>0</v>
          </cell>
          <cell r="H63">
            <v>645858573</v>
          </cell>
          <cell r="I63">
            <v>593748727</v>
          </cell>
          <cell r="J63">
            <v>30178076</v>
          </cell>
          <cell r="K63">
            <v>3640828</v>
          </cell>
          <cell r="L63">
            <v>0</v>
          </cell>
          <cell r="M63">
            <v>530429511</v>
          </cell>
          <cell r="N63">
            <v>7510436</v>
          </cell>
          <cell r="O63">
            <v>11014110</v>
          </cell>
          <cell r="P63">
            <v>0</v>
          </cell>
          <cell r="Q63">
            <v>10975766</v>
          </cell>
          <cell r="R63">
            <v>52109846</v>
          </cell>
          <cell r="S63">
            <v>612039669</v>
          </cell>
          <cell r="T63">
            <v>0.056958276223807384</v>
          </cell>
        </row>
        <row r="64">
          <cell r="B64" t="str">
            <v>Quảng Trị</v>
          </cell>
          <cell r="C64">
            <v>183056095</v>
          </cell>
          <cell r="D64">
            <v>50789464</v>
          </cell>
          <cell r="E64">
            <v>132266631</v>
          </cell>
          <cell r="F64">
            <v>10405671</v>
          </cell>
          <cell r="G64">
            <v>0</v>
          </cell>
          <cell r="H64">
            <v>172650424</v>
          </cell>
          <cell r="I64">
            <v>147263250</v>
          </cell>
          <cell r="J64">
            <v>11209191</v>
          </cell>
          <cell r="K64">
            <v>2466447</v>
          </cell>
          <cell r="L64">
            <v>0</v>
          </cell>
          <cell r="M64">
            <v>117699273</v>
          </cell>
          <cell r="N64">
            <v>14955189</v>
          </cell>
          <cell r="O64">
            <v>0</v>
          </cell>
          <cell r="P64">
            <v>0</v>
          </cell>
          <cell r="Q64">
            <v>933150</v>
          </cell>
          <cell r="R64">
            <v>25387174</v>
          </cell>
          <cell r="S64">
            <v>158974786</v>
          </cell>
          <cell r="T64">
            <v>0.09286524642095023</v>
          </cell>
        </row>
        <row r="65">
          <cell r="B65" t="str">
            <v>Sóc Trăng</v>
          </cell>
          <cell r="C65">
            <v>980622160</v>
          </cell>
          <cell r="D65">
            <v>689837391</v>
          </cell>
          <cell r="E65">
            <v>290784769</v>
          </cell>
          <cell r="F65">
            <v>24334371</v>
          </cell>
          <cell r="G65">
            <v>114056</v>
          </cell>
          <cell r="H65">
            <v>956173733</v>
          </cell>
          <cell r="I65">
            <v>931569896</v>
          </cell>
          <cell r="J65">
            <v>45508818</v>
          </cell>
          <cell r="K65">
            <v>65612627</v>
          </cell>
          <cell r="L65">
            <v>0</v>
          </cell>
          <cell r="M65">
            <v>717741750</v>
          </cell>
          <cell r="N65">
            <v>93974616</v>
          </cell>
          <cell r="O65">
            <v>1179257</v>
          </cell>
          <cell r="P65">
            <v>0</v>
          </cell>
          <cell r="Q65">
            <v>7552828</v>
          </cell>
          <cell r="R65">
            <v>24603837</v>
          </cell>
          <cell r="S65">
            <v>845052288</v>
          </cell>
          <cell r="T65">
            <v>0.11928406604500238</v>
          </cell>
        </row>
        <row r="66">
          <cell r="B66" t="str">
            <v>Sơn La</v>
          </cell>
          <cell r="C66">
            <v>126696114</v>
          </cell>
          <cell r="D66">
            <v>74750314</v>
          </cell>
          <cell r="E66">
            <v>51945800</v>
          </cell>
          <cell r="F66">
            <v>1357608</v>
          </cell>
          <cell r="G66">
            <v>0</v>
          </cell>
          <cell r="H66">
            <v>125338506</v>
          </cell>
          <cell r="I66">
            <v>85887551</v>
          </cell>
          <cell r="J66">
            <v>9711665</v>
          </cell>
          <cell r="K66">
            <v>9511831</v>
          </cell>
          <cell r="L66">
            <v>258305</v>
          </cell>
          <cell r="M66">
            <v>61073048</v>
          </cell>
          <cell r="N66">
            <v>159306</v>
          </cell>
          <cell r="O66">
            <v>2981645</v>
          </cell>
          <cell r="P66">
            <v>0</v>
          </cell>
          <cell r="Q66">
            <v>2191751</v>
          </cell>
          <cell r="R66">
            <v>39450955</v>
          </cell>
          <cell r="S66">
            <v>105856705</v>
          </cell>
          <cell r="T66">
            <v>0.22682915944360785</v>
          </cell>
        </row>
        <row r="67">
          <cell r="B67" t="str">
            <v>Tây Ninh</v>
          </cell>
          <cell r="C67">
            <v>1547815501</v>
          </cell>
          <cell r="D67">
            <v>1132024780</v>
          </cell>
          <cell r="E67">
            <v>415790721</v>
          </cell>
          <cell r="F67">
            <v>42195349</v>
          </cell>
          <cell r="G67">
            <v>1457147</v>
          </cell>
          <cell r="H67">
            <v>1505620152</v>
          </cell>
          <cell r="I67">
            <v>1299903992</v>
          </cell>
          <cell r="J67">
            <v>130277577</v>
          </cell>
          <cell r="K67">
            <v>36736267</v>
          </cell>
          <cell r="L67">
            <v>35045</v>
          </cell>
          <cell r="M67">
            <v>928346454</v>
          </cell>
          <cell r="N67">
            <v>51182290</v>
          </cell>
          <cell r="O67">
            <v>6248257</v>
          </cell>
          <cell r="P67">
            <v>0</v>
          </cell>
          <cell r="Q67">
            <v>147078102</v>
          </cell>
          <cell r="R67">
            <v>205716160</v>
          </cell>
          <cell r="S67">
            <v>1338571263</v>
          </cell>
          <cell r="T67">
            <v>0.12850863604394563</v>
          </cell>
        </row>
        <row r="68">
          <cell r="B68" t="str">
            <v>Tiền Giang</v>
          </cell>
          <cell r="C68">
            <v>1615351235</v>
          </cell>
          <cell r="D68">
            <v>912113015</v>
          </cell>
          <cell r="E68">
            <v>703238220</v>
          </cell>
          <cell r="F68">
            <v>153688220</v>
          </cell>
          <cell r="G68">
            <v>0</v>
          </cell>
          <cell r="H68">
            <v>1461663016</v>
          </cell>
          <cell r="I68">
            <v>1265964360</v>
          </cell>
          <cell r="J68">
            <v>96864097</v>
          </cell>
          <cell r="K68">
            <v>18161502</v>
          </cell>
          <cell r="L68">
            <v>6600</v>
          </cell>
          <cell r="M68">
            <v>956680431</v>
          </cell>
          <cell r="N68">
            <v>97412362</v>
          </cell>
          <cell r="O68">
            <v>6669319</v>
          </cell>
          <cell r="P68">
            <v>0</v>
          </cell>
          <cell r="Q68">
            <v>90170049</v>
          </cell>
          <cell r="R68">
            <v>195698656</v>
          </cell>
          <cell r="S68">
            <v>1346630817</v>
          </cell>
          <cell r="T68">
            <v>0.09086527443789966</v>
          </cell>
        </row>
        <row r="69">
          <cell r="B69" t="str">
            <v>TT Huế</v>
          </cell>
          <cell r="C69">
            <v>528093114</v>
          </cell>
          <cell r="D69">
            <v>442995197</v>
          </cell>
          <cell r="E69">
            <v>85097917</v>
          </cell>
          <cell r="F69">
            <v>4211700</v>
          </cell>
          <cell r="G69">
            <v>0</v>
          </cell>
          <cell r="H69">
            <v>523881414</v>
          </cell>
          <cell r="I69">
            <v>515412797</v>
          </cell>
          <cell r="J69">
            <v>19464775</v>
          </cell>
          <cell r="K69">
            <v>3070595</v>
          </cell>
          <cell r="L69">
            <v>1000</v>
          </cell>
          <cell r="M69">
            <v>428568827</v>
          </cell>
          <cell r="N69">
            <v>11222346</v>
          </cell>
          <cell r="O69">
            <v>71088</v>
          </cell>
          <cell r="P69">
            <v>0</v>
          </cell>
          <cell r="Q69">
            <v>53014166</v>
          </cell>
          <cell r="R69">
            <v>8468617</v>
          </cell>
          <cell r="S69">
            <v>501345044</v>
          </cell>
          <cell r="T69">
            <v>0.043724894164783416</v>
          </cell>
        </row>
        <row r="70">
          <cell r="B70" t="str">
            <v>Tuyên Quang</v>
          </cell>
          <cell r="C70">
            <v>89237376</v>
          </cell>
          <cell r="D70">
            <v>51051957</v>
          </cell>
          <cell r="E70">
            <v>38185419</v>
          </cell>
          <cell r="F70">
            <v>2977958</v>
          </cell>
          <cell r="G70">
            <v>0</v>
          </cell>
          <cell r="H70">
            <v>86259418</v>
          </cell>
          <cell r="I70">
            <v>67413729</v>
          </cell>
          <cell r="J70">
            <v>4988544</v>
          </cell>
          <cell r="K70">
            <v>1230975</v>
          </cell>
          <cell r="L70">
            <v>48440</v>
          </cell>
          <cell r="M70">
            <v>40276373</v>
          </cell>
          <cell r="N70">
            <v>20593417</v>
          </cell>
          <cell r="O70">
            <v>0</v>
          </cell>
          <cell r="P70">
            <v>0</v>
          </cell>
          <cell r="Q70">
            <v>275980</v>
          </cell>
          <cell r="R70">
            <v>18845689</v>
          </cell>
          <cell r="S70">
            <v>79991459</v>
          </cell>
          <cell r="T70">
            <v>0.0929774853427853</v>
          </cell>
        </row>
        <row r="71">
          <cell r="B71" t="str">
            <v>Thái Bình</v>
          </cell>
          <cell r="C71">
            <v>597981492</v>
          </cell>
          <cell r="D71">
            <v>464301121</v>
          </cell>
          <cell r="E71">
            <v>133680371</v>
          </cell>
          <cell r="F71">
            <v>1251708</v>
          </cell>
          <cell r="G71">
            <v>0</v>
          </cell>
          <cell r="H71">
            <v>596729784</v>
          </cell>
          <cell r="I71">
            <v>531204346</v>
          </cell>
          <cell r="J71">
            <v>27861085</v>
          </cell>
          <cell r="K71">
            <v>1484031</v>
          </cell>
          <cell r="L71">
            <v>0</v>
          </cell>
          <cell r="M71">
            <v>148268955</v>
          </cell>
          <cell r="N71">
            <v>8491459</v>
          </cell>
          <cell r="O71">
            <v>76356035</v>
          </cell>
          <cell r="P71">
            <v>0</v>
          </cell>
          <cell r="Q71">
            <v>268742781</v>
          </cell>
          <cell r="R71">
            <v>65525438</v>
          </cell>
          <cell r="S71">
            <v>567384668</v>
          </cell>
          <cell r="T71">
            <v>0.055242612792930725</v>
          </cell>
        </row>
        <row r="72">
          <cell r="B72" t="str">
            <v>Thái Nguyên</v>
          </cell>
          <cell r="C72">
            <v>588090063</v>
          </cell>
          <cell r="D72">
            <v>203730652</v>
          </cell>
          <cell r="E72">
            <v>384359411</v>
          </cell>
          <cell r="F72">
            <v>3277419</v>
          </cell>
          <cell r="G72">
            <v>0</v>
          </cell>
          <cell r="H72">
            <v>584812644</v>
          </cell>
          <cell r="I72">
            <v>536555664</v>
          </cell>
          <cell r="J72">
            <v>14614982</v>
          </cell>
          <cell r="K72">
            <v>7534235</v>
          </cell>
          <cell r="L72">
            <v>123254</v>
          </cell>
          <cell r="M72">
            <v>415760021</v>
          </cell>
          <cell r="N72">
            <v>5678125</v>
          </cell>
          <cell r="O72">
            <v>80000000</v>
          </cell>
          <cell r="P72">
            <v>226000</v>
          </cell>
          <cell r="Q72">
            <v>12619047</v>
          </cell>
          <cell r="R72">
            <v>48256980</v>
          </cell>
          <cell r="S72">
            <v>562540173</v>
          </cell>
          <cell r="T72">
            <v>0.041510084590216906</v>
          </cell>
        </row>
        <row r="73">
          <cell r="B73" t="str">
            <v>Thanh Hóa</v>
          </cell>
          <cell r="C73">
            <v>553995223.5</v>
          </cell>
          <cell r="D73">
            <v>382144604</v>
          </cell>
          <cell r="E73">
            <v>171850619.5</v>
          </cell>
          <cell r="F73">
            <v>25090010</v>
          </cell>
          <cell r="G73">
            <v>504259</v>
          </cell>
          <cell r="H73">
            <v>528905213.5</v>
          </cell>
          <cell r="I73">
            <v>493928529.5</v>
          </cell>
          <cell r="J73">
            <v>52083060.5</v>
          </cell>
          <cell r="K73">
            <v>113565767</v>
          </cell>
          <cell r="L73">
            <v>14824</v>
          </cell>
          <cell r="M73">
            <v>304452817</v>
          </cell>
          <cell r="N73">
            <v>6191957</v>
          </cell>
          <cell r="O73">
            <v>2112757</v>
          </cell>
          <cell r="P73">
            <v>160000</v>
          </cell>
          <cell r="Q73">
            <v>15347347</v>
          </cell>
          <cell r="R73">
            <v>34976684</v>
          </cell>
          <cell r="S73">
            <v>363241562</v>
          </cell>
          <cell r="T73">
            <v>0.3354000459696062</v>
          </cell>
        </row>
        <row r="74">
          <cell r="B74" t="str">
            <v>Trà Vinh</v>
          </cell>
          <cell r="C74">
            <v>613942979</v>
          </cell>
          <cell r="D74">
            <v>471855609</v>
          </cell>
          <cell r="E74">
            <v>142087370</v>
          </cell>
          <cell r="F74">
            <v>10720515</v>
          </cell>
          <cell r="G74">
            <v>0</v>
          </cell>
          <cell r="H74">
            <v>603222464</v>
          </cell>
          <cell r="I74">
            <v>570169931</v>
          </cell>
          <cell r="J74">
            <v>46945073</v>
          </cell>
          <cell r="K74">
            <v>5342421</v>
          </cell>
          <cell r="L74">
            <v>0</v>
          </cell>
          <cell r="M74">
            <v>457930861</v>
          </cell>
          <cell r="N74">
            <v>14395675</v>
          </cell>
          <cell r="O74">
            <v>136404</v>
          </cell>
          <cell r="P74">
            <v>0</v>
          </cell>
          <cell r="Q74">
            <v>45419497</v>
          </cell>
          <cell r="R74">
            <v>33052533</v>
          </cell>
          <cell r="S74">
            <v>550934970</v>
          </cell>
          <cell r="T74">
            <v>0.09170510606950966</v>
          </cell>
        </row>
        <row r="75">
          <cell r="B75" t="str">
            <v>Vĩnh Long</v>
          </cell>
          <cell r="C75">
            <v>1009261198.1819999</v>
          </cell>
          <cell r="D75">
            <v>794998192.482</v>
          </cell>
          <cell r="E75">
            <v>214263005.7</v>
          </cell>
          <cell r="F75">
            <v>8589359</v>
          </cell>
          <cell r="G75">
            <v>1513935</v>
          </cell>
          <cell r="H75">
            <v>1000671839.313</v>
          </cell>
          <cell r="I75">
            <v>907624469.9129999</v>
          </cell>
          <cell r="J75">
            <v>51177450</v>
          </cell>
          <cell r="K75">
            <v>13786480.043</v>
          </cell>
          <cell r="L75">
            <v>0</v>
          </cell>
          <cell r="M75">
            <v>618718213.8699999</v>
          </cell>
          <cell r="N75">
            <v>198134147</v>
          </cell>
          <cell r="O75">
            <v>6080095</v>
          </cell>
          <cell r="P75">
            <v>0</v>
          </cell>
          <cell r="Q75">
            <v>19728084</v>
          </cell>
          <cell r="R75">
            <v>93047369.4</v>
          </cell>
          <cell r="S75">
            <v>935707909.2699999</v>
          </cell>
          <cell r="T75">
            <v>0.0715757807292559</v>
          </cell>
        </row>
        <row r="76">
          <cell r="B76" t="str">
            <v>Vĩnh Phúc</v>
          </cell>
          <cell r="C76">
            <v>405391370</v>
          </cell>
          <cell r="D76">
            <v>255919641</v>
          </cell>
          <cell r="E76">
            <v>149471729</v>
          </cell>
          <cell r="F76">
            <v>16431618</v>
          </cell>
          <cell r="G76">
            <v>2916122</v>
          </cell>
          <cell r="H76">
            <v>388959752</v>
          </cell>
          <cell r="I76">
            <v>340290901</v>
          </cell>
          <cell r="J76">
            <v>41715109</v>
          </cell>
          <cell r="K76">
            <v>4639467</v>
          </cell>
          <cell r="L76">
            <v>35215</v>
          </cell>
          <cell r="M76">
            <v>273741566</v>
          </cell>
          <cell r="N76">
            <v>16308108</v>
          </cell>
          <cell r="O76">
            <v>0</v>
          </cell>
          <cell r="P76">
            <v>0</v>
          </cell>
          <cell r="Q76">
            <v>3851436</v>
          </cell>
          <cell r="R76">
            <v>48668851</v>
          </cell>
          <cell r="S76">
            <v>342569961</v>
          </cell>
          <cell r="T76">
            <v>0.1363239242180031</v>
          </cell>
        </row>
        <row r="77">
          <cell r="B77" t="str">
            <v>Yên Bái</v>
          </cell>
          <cell r="C77">
            <v>90382697</v>
          </cell>
          <cell r="D77">
            <v>69435064</v>
          </cell>
          <cell r="E77">
            <v>20947633</v>
          </cell>
          <cell r="F77">
            <v>427087</v>
          </cell>
          <cell r="G77">
            <v>0</v>
          </cell>
          <cell r="H77">
            <v>89955610</v>
          </cell>
          <cell r="I77">
            <v>44951811</v>
          </cell>
          <cell r="J77">
            <v>7080316</v>
          </cell>
          <cell r="K77">
            <v>394439</v>
          </cell>
          <cell r="L77">
            <v>80937</v>
          </cell>
          <cell r="M77">
            <v>19147065</v>
          </cell>
          <cell r="N77">
            <v>4542006</v>
          </cell>
          <cell r="O77">
            <v>13707048</v>
          </cell>
          <cell r="P77">
            <v>0</v>
          </cell>
          <cell r="Q77">
            <v>0</v>
          </cell>
          <cell r="R77">
            <v>45003799</v>
          </cell>
          <cell r="S77">
            <v>82399918</v>
          </cell>
          <cell r="T77">
            <v>0.16808426250056976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11"/>
  <sheetViews>
    <sheetView zoomScalePageLayoutView="0" workbookViewId="0" topLeftCell="A1">
      <selection activeCell="B9" sqref="B9:H9"/>
    </sheetView>
  </sheetViews>
  <sheetFormatPr defaultColWidth="9.00390625" defaultRowHeight="15.75"/>
  <cols>
    <col min="1" max="1" width="24.125" style="0" customWidth="1"/>
  </cols>
  <sheetData>
    <row r="2" spans="1:8" ht="42.75" customHeight="1">
      <c r="A2" s="200" t="s">
        <v>330</v>
      </c>
      <c r="B2" s="200"/>
      <c r="C2" s="200"/>
      <c r="D2" s="200"/>
      <c r="E2" s="200"/>
      <c r="F2" s="200"/>
      <c r="G2" s="200"/>
      <c r="H2" s="200"/>
    </row>
    <row r="3" spans="1:8" ht="22.5" customHeight="1">
      <c r="A3" t="s">
        <v>331</v>
      </c>
      <c r="B3" s="201" t="s">
        <v>337</v>
      </c>
      <c r="C3" s="201"/>
      <c r="D3" s="201"/>
      <c r="E3" s="201"/>
      <c r="F3" s="201"/>
      <c r="G3" s="201"/>
      <c r="H3" s="201"/>
    </row>
    <row r="4" spans="1:8" ht="40.5" customHeight="1">
      <c r="A4" t="s">
        <v>332</v>
      </c>
      <c r="B4" s="202" t="s">
        <v>354</v>
      </c>
      <c r="C4" s="202"/>
      <c r="D4" s="202"/>
      <c r="E4" s="202"/>
      <c r="F4" s="202"/>
      <c r="G4" s="202"/>
      <c r="H4" s="202"/>
    </row>
    <row r="5" spans="1:8" ht="23.25" customHeight="1">
      <c r="A5" t="s">
        <v>333</v>
      </c>
      <c r="B5" s="199" t="s">
        <v>334</v>
      </c>
      <c r="C5" s="199"/>
      <c r="D5" s="199"/>
      <c r="E5" s="199"/>
      <c r="F5" s="199"/>
      <c r="G5" s="199"/>
      <c r="H5" s="199"/>
    </row>
    <row r="6" spans="1:8" ht="15.75">
      <c r="A6" t="s">
        <v>335</v>
      </c>
      <c r="B6" s="199" t="s">
        <v>323</v>
      </c>
      <c r="C6" s="199"/>
      <c r="D6" s="199"/>
      <c r="E6" s="199"/>
      <c r="F6" s="199"/>
      <c r="G6" s="199"/>
      <c r="H6" s="199"/>
    </row>
    <row r="7" spans="1:8" ht="15.75">
      <c r="A7" t="s">
        <v>316</v>
      </c>
      <c r="B7" s="199" t="s">
        <v>317</v>
      </c>
      <c r="C7" s="199"/>
      <c r="D7" s="199"/>
      <c r="E7" s="199"/>
      <c r="F7" s="199"/>
      <c r="G7" s="199"/>
      <c r="H7" s="199"/>
    </row>
    <row r="8" spans="1:8" ht="15.75">
      <c r="A8" t="s">
        <v>336</v>
      </c>
      <c r="B8" s="199" t="s">
        <v>355</v>
      </c>
      <c r="C8" s="199"/>
      <c r="D8" s="199"/>
      <c r="E8" s="199"/>
      <c r="F8" s="199"/>
      <c r="G8" s="199"/>
      <c r="H8" s="199"/>
    </row>
    <row r="9" spans="2:8" ht="15.75">
      <c r="B9" s="199"/>
      <c r="C9" s="199"/>
      <c r="D9" s="199"/>
      <c r="E9" s="199"/>
      <c r="F9" s="199"/>
      <c r="G9" s="199"/>
      <c r="H9" s="199"/>
    </row>
    <row r="10" spans="2:8" ht="15.75">
      <c r="B10" s="199"/>
      <c r="C10" s="199"/>
      <c r="D10" s="199"/>
      <c r="E10" s="199"/>
      <c r="F10" s="199"/>
      <c r="G10" s="199"/>
      <c r="H10" s="199"/>
    </row>
    <row r="11" spans="2:8" ht="15.75">
      <c r="B11" s="199"/>
      <c r="C11" s="199"/>
      <c r="D11" s="199"/>
      <c r="E11" s="199"/>
      <c r="F11" s="199"/>
      <c r="G11" s="199"/>
      <c r="H11" s="199"/>
    </row>
  </sheetData>
  <sheetProtection/>
  <mergeCells count="10">
    <mergeCell ref="B8:H8"/>
    <mergeCell ref="B9:H9"/>
    <mergeCell ref="B10:H10"/>
    <mergeCell ref="B11:H11"/>
    <mergeCell ref="A2:H2"/>
    <mergeCell ref="B3:H3"/>
    <mergeCell ref="B4:H4"/>
    <mergeCell ref="B5:H5"/>
    <mergeCell ref="B6:H6"/>
    <mergeCell ref="B7: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A1:S86"/>
  <sheetViews>
    <sheetView tabSelected="1" view="pageBreakPreview" zoomScaleSheetLayoutView="100" workbookViewId="0" topLeftCell="A1">
      <selection activeCell="J83" sqref="J83"/>
    </sheetView>
  </sheetViews>
  <sheetFormatPr defaultColWidth="9.00390625" defaultRowHeight="15.75"/>
  <cols>
    <col min="1" max="1" width="2.50390625" style="152" customWidth="1"/>
    <col min="2" max="2" width="11.375" style="152" customWidth="1"/>
    <col min="3" max="3" width="7.00390625" style="152" customWidth="1"/>
    <col min="4" max="4" width="7.125" style="152" customWidth="1"/>
    <col min="5" max="5" width="6.125" style="152" customWidth="1"/>
    <col min="6" max="6" width="6.375" style="152" customWidth="1"/>
    <col min="7" max="7" width="7.75390625" style="152" customWidth="1"/>
    <col min="8" max="8" width="6.75390625" style="152" customWidth="1"/>
    <col min="9" max="9" width="6.125" style="152" customWidth="1"/>
    <col min="10" max="10" width="6.375" style="152" customWidth="1"/>
    <col min="11" max="11" width="7.00390625" style="152" customWidth="1"/>
    <col min="12" max="12" width="7.75390625" style="152" customWidth="1"/>
    <col min="13" max="13" width="7.00390625" style="152" customWidth="1"/>
    <col min="14" max="14" width="8.00390625" style="152" customWidth="1"/>
    <col min="15" max="15" width="7.375" style="152" customWidth="1"/>
    <col min="16" max="16" width="7.125" style="152" customWidth="1"/>
    <col min="17" max="17" width="7.75390625" style="152" customWidth="1"/>
    <col min="18" max="18" width="6.375" style="152" customWidth="1"/>
    <col min="19" max="19" width="6.00390625" style="152" customWidth="1"/>
    <col min="20" max="16384" width="9.00390625" style="152" customWidth="1"/>
  </cols>
  <sheetData>
    <row r="1" spans="2:10" ht="18.75" customHeight="1">
      <c r="B1" s="205" t="s">
        <v>320</v>
      </c>
      <c r="C1" s="205"/>
      <c r="D1" s="205"/>
      <c r="E1" s="205"/>
      <c r="F1" s="205"/>
      <c r="G1" s="205"/>
      <c r="H1" s="187"/>
      <c r="I1" s="187"/>
      <c r="J1" s="187"/>
    </row>
    <row r="2" spans="2:10" ht="31.5" customHeight="1">
      <c r="B2" s="206" t="s">
        <v>321</v>
      </c>
      <c r="C2" s="206"/>
      <c r="D2" s="206"/>
      <c r="E2" s="206"/>
      <c r="F2" s="206"/>
      <c r="G2" s="206"/>
      <c r="H2" s="31"/>
      <c r="I2" s="31"/>
      <c r="J2" s="31"/>
    </row>
    <row r="3" spans="1:19" ht="42.75" customHeight="1">
      <c r="A3" s="220" t="s">
        <v>352</v>
      </c>
      <c r="B3" s="220"/>
      <c r="C3" s="220"/>
      <c r="D3" s="220"/>
      <c r="E3" s="220"/>
      <c r="F3" s="220"/>
      <c r="G3" s="220"/>
      <c r="H3" s="220"/>
      <c r="I3" s="220"/>
      <c r="J3" s="220"/>
      <c r="K3" s="220"/>
      <c r="L3" s="220"/>
      <c r="M3" s="220"/>
      <c r="N3" s="220"/>
      <c r="O3" s="220"/>
      <c r="P3" s="220"/>
      <c r="Q3" s="220"/>
      <c r="R3" s="220"/>
      <c r="S3" s="220"/>
    </row>
    <row r="4" spans="1:19" ht="21.75" customHeight="1">
      <c r="A4" s="221" t="str">
        <f>TT!B3</f>
        <v>6 tháng năm 2016</v>
      </c>
      <c r="B4" s="222"/>
      <c r="C4" s="222"/>
      <c r="D4" s="222"/>
      <c r="E4" s="222"/>
      <c r="F4" s="222"/>
      <c r="G4" s="222"/>
      <c r="H4" s="222"/>
      <c r="I4" s="222"/>
      <c r="J4" s="222"/>
      <c r="K4" s="222"/>
      <c r="L4" s="222"/>
      <c r="M4" s="222"/>
      <c r="N4" s="222"/>
      <c r="O4" s="222"/>
      <c r="P4" s="222"/>
      <c r="Q4" s="222"/>
      <c r="R4" s="222"/>
      <c r="S4" s="222"/>
    </row>
    <row r="5" spans="1:19" ht="36.75" customHeight="1">
      <c r="A5" s="223" t="str">
        <f>TT!B4</f>
        <v>(Ban hành kèm theo Báo cáo số 66 /BC-TKDLCT ngày 8 tháng 4 năm 2016 của Trung tâm Thống kê, Quản lý dữ liệu và Ứng dụng công nghệ thông tin)</v>
      </c>
      <c r="B5" s="223"/>
      <c r="C5" s="223"/>
      <c r="D5" s="223"/>
      <c r="E5" s="223"/>
      <c r="F5" s="223"/>
      <c r="G5" s="223"/>
      <c r="H5" s="223"/>
      <c r="I5" s="223"/>
      <c r="J5" s="223"/>
      <c r="K5" s="223"/>
      <c r="L5" s="223"/>
      <c r="M5" s="223"/>
      <c r="N5" s="223"/>
      <c r="O5" s="223"/>
      <c r="P5" s="223"/>
      <c r="Q5" s="223"/>
      <c r="R5" s="223"/>
      <c r="S5" s="223"/>
    </row>
    <row r="6" spans="1:19" ht="15.75" customHeight="1">
      <c r="A6" s="160"/>
      <c r="B6" s="160"/>
      <c r="C6" s="160"/>
      <c r="D6" s="160"/>
      <c r="E6" s="160"/>
      <c r="F6" s="160"/>
      <c r="G6" s="160"/>
      <c r="H6" s="160"/>
      <c r="I6" s="160"/>
      <c r="J6" s="160"/>
      <c r="K6" s="160"/>
      <c r="L6" s="160"/>
      <c r="M6" s="160"/>
      <c r="N6" s="160"/>
      <c r="O6" s="160"/>
      <c r="P6" s="207" t="s">
        <v>259</v>
      </c>
      <c r="Q6" s="207"/>
      <c r="R6" s="207"/>
      <c r="S6" s="207"/>
    </row>
    <row r="7" spans="1:19" ht="15" customHeight="1">
      <c r="A7" s="208" t="s">
        <v>56</v>
      </c>
      <c r="B7" s="208" t="s">
        <v>30</v>
      </c>
      <c r="C7" s="209" t="s">
        <v>260</v>
      </c>
      <c r="D7" s="209"/>
      <c r="E7" s="209"/>
      <c r="F7" s="210" t="s">
        <v>339</v>
      </c>
      <c r="G7" s="209" t="s">
        <v>346</v>
      </c>
      <c r="H7" s="213" t="s">
        <v>278</v>
      </c>
      <c r="I7" s="213"/>
      <c r="J7" s="213"/>
      <c r="K7" s="213"/>
      <c r="L7" s="213"/>
      <c r="M7" s="213"/>
      <c r="N7" s="213"/>
      <c r="O7" s="213"/>
      <c r="P7" s="213"/>
      <c r="Q7" s="213"/>
      <c r="R7" s="214" t="s">
        <v>347</v>
      </c>
      <c r="S7" s="209" t="s">
        <v>348</v>
      </c>
    </row>
    <row r="8" spans="1:19" ht="19.5" customHeight="1">
      <c r="A8" s="208"/>
      <c r="B8" s="208"/>
      <c r="C8" s="209" t="s">
        <v>15</v>
      </c>
      <c r="D8" s="209" t="s">
        <v>6</v>
      </c>
      <c r="E8" s="209"/>
      <c r="F8" s="211"/>
      <c r="G8" s="209"/>
      <c r="H8" s="209" t="s">
        <v>278</v>
      </c>
      <c r="I8" s="213" t="s">
        <v>349</v>
      </c>
      <c r="J8" s="213"/>
      <c r="K8" s="213"/>
      <c r="L8" s="213"/>
      <c r="M8" s="213"/>
      <c r="N8" s="213"/>
      <c r="O8" s="213"/>
      <c r="P8" s="213"/>
      <c r="Q8" s="209" t="s">
        <v>329</v>
      </c>
      <c r="R8" s="214"/>
      <c r="S8" s="209"/>
    </row>
    <row r="9" spans="1:19" ht="15" customHeight="1">
      <c r="A9" s="208"/>
      <c r="B9" s="208"/>
      <c r="C9" s="209"/>
      <c r="D9" s="209" t="s">
        <v>338</v>
      </c>
      <c r="E9" s="209" t="s">
        <v>303</v>
      </c>
      <c r="F9" s="211"/>
      <c r="G9" s="209"/>
      <c r="H9" s="209"/>
      <c r="I9" s="210" t="s">
        <v>103</v>
      </c>
      <c r="J9" s="216" t="s">
        <v>6</v>
      </c>
      <c r="K9" s="217"/>
      <c r="L9" s="217"/>
      <c r="M9" s="217"/>
      <c r="N9" s="217"/>
      <c r="O9" s="217"/>
      <c r="P9" s="217"/>
      <c r="Q9" s="209"/>
      <c r="R9" s="214"/>
      <c r="S9" s="209"/>
    </row>
    <row r="10" spans="1:19" ht="12.75" customHeight="1">
      <c r="A10" s="208"/>
      <c r="B10" s="208"/>
      <c r="C10" s="209"/>
      <c r="D10" s="209"/>
      <c r="E10" s="209"/>
      <c r="F10" s="211"/>
      <c r="G10" s="209"/>
      <c r="H10" s="209"/>
      <c r="I10" s="211"/>
      <c r="J10" s="213" t="s">
        <v>312</v>
      </c>
      <c r="K10" s="209" t="s">
        <v>340</v>
      </c>
      <c r="L10" s="209" t="s">
        <v>350</v>
      </c>
      <c r="M10" s="209" t="s">
        <v>341</v>
      </c>
      <c r="N10" s="209" t="s">
        <v>342</v>
      </c>
      <c r="O10" s="209" t="s">
        <v>351</v>
      </c>
      <c r="P10" s="213" t="s">
        <v>343</v>
      </c>
      <c r="Q10" s="209"/>
      <c r="R10" s="214"/>
      <c r="S10" s="209"/>
    </row>
    <row r="11" spans="1:19" ht="44.25" customHeight="1">
      <c r="A11" s="208"/>
      <c r="B11" s="208"/>
      <c r="C11" s="209"/>
      <c r="D11" s="209"/>
      <c r="E11" s="209"/>
      <c r="F11" s="212"/>
      <c r="G11" s="209"/>
      <c r="H11" s="209"/>
      <c r="I11" s="212"/>
      <c r="J11" s="213"/>
      <c r="K11" s="209"/>
      <c r="L11" s="209"/>
      <c r="M11" s="209"/>
      <c r="N11" s="209"/>
      <c r="O11" s="209"/>
      <c r="P11" s="213"/>
      <c r="Q11" s="209"/>
      <c r="R11" s="214"/>
      <c r="S11" s="209"/>
    </row>
    <row r="12" spans="1:19" ht="13.5" customHeight="1">
      <c r="A12" s="224" t="s">
        <v>5</v>
      </c>
      <c r="B12" s="225"/>
      <c r="C12" s="132" t="s">
        <v>22</v>
      </c>
      <c r="D12" s="161">
        <v>2</v>
      </c>
      <c r="E12" s="132" t="s">
        <v>24</v>
      </c>
      <c r="F12" s="132" t="s">
        <v>31</v>
      </c>
      <c r="G12" s="132" t="s">
        <v>32</v>
      </c>
      <c r="H12" s="132" t="s">
        <v>33</v>
      </c>
      <c r="I12" s="188">
        <v>7</v>
      </c>
      <c r="J12" s="132" t="s">
        <v>35</v>
      </c>
      <c r="K12" s="132" t="s">
        <v>36</v>
      </c>
      <c r="L12" s="188">
        <v>10</v>
      </c>
      <c r="M12" s="132" t="s">
        <v>51</v>
      </c>
      <c r="N12" s="132" t="s">
        <v>52</v>
      </c>
      <c r="O12" s="188">
        <v>13</v>
      </c>
      <c r="P12" s="132" t="s">
        <v>54</v>
      </c>
      <c r="Q12" s="188">
        <v>15</v>
      </c>
      <c r="R12" s="132" t="s">
        <v>58</v>
      </c>
      <c r="S12" s="132" t="s">
        <v>59</v>
      </c>
    </row>
    <row r="13" spans="1:19" ht="18" customHeight="1">
      <c r="A13" s="174"/>
      <c r="B13" s="162" t="s">
        <v>327</v>
      </c>
      <c r="C13" s="189">
        <f>SUM(C14:C76)</f>
        <v>547329</v>
      </c>
      <c r="D13" s="189">
        <f aca="true" t="shared" si="0" ref="D13:Q13">SUM(D14:D76)</f>
        <v>257003</v>
      </c>
      <c r="E13" s="189">
        <f t="shared" si="0"/>
        <v>290327</v>
      </c>
      <c r="F13" s="189">
        <f t="shared" si="0"/>
        <v>6377</v>
      </c>
      <c r="G13" s="189">
        <f t="shared" si="0"/>
        <v>184</v>
      </c>
      <c r="H13" s="189">
        <f t="shared" si="0"/>
        <v>541108.3</v>
      </c>
      <c r="I13" s="189">
        <f t="shared" si="0"/>
        <v>438591</v>
      </c>
      <c r="J13" s="189">
        <f t="shared" si="0"/>
        <v>207489</v>
      </c>
      <c r="K13" s="189">
        <f t="shared" si="0"/>
        <v>4965</v>
      </c>
      <c r="L13" s="189">
        <f t="shared" si="0"/>
        <v>203718</v>
      </c>
      <c r="M13" s="189">
        <f t="shared" si="0"/>
        <v>13037</v>
      </c>
      <c r="N13" s="189">
        <f t="shared" si="0"/>
        <v>587</v>
      </c>
      <c r="O13" s="189">
        <f t="shared" si="0"/>
        <v>87</v>
      </c>
      <c r="P13" s="189">
        <f t="shared" si="0"/>
        <v>8708</v>
      </c>
      <c r="Q13" s="189">
        <f t="shared" si="0"/>
        <v>102517.3</v>
      </c>
      <c r="R13" s="151">
        <f>L13+M13+N13+O13+P13+Q13</f>
        <v>328654.3</v>
      </c>
      <c r="S13" s="165">
        <f>(J13+K13)/I13</f>
        <v>0.4844011847028325</v>
      </c>
    </row>
    <row r="14" spans="1:19" s="155" customFormat="1" ht="19.5" customHeight="1">
      <c r="A14" s="164">
        <v>1</v>
      </c>
      <c r="B14" s="149" t="str">
        <f>'[4]Viec 06T-2016'!B15</f>
        <v>An Giang</v>
      </c>
      <c r="C14" s="151">
        <f>'[4]Viec 06T-2016'!C15</f>
        <v>10593</v>
      </c>
      <c r="D14" s="151">
        <f>'[4]Viec 06T-2016'!D15</f>
        <v>4542</v>
      </c>
      <c r="E14" s="151">
        <f>'[4]Viec 06T-2016'!E15</f>
        <v>6051</v>
      </c>
      <c r="F14" s="151">
        <f>'[4]Viec 06T-2016'!F15</f>
        <v>114</v>
      </c>
      <c r="G14" s="151">
        <f>'[4]Viec 06T-2016'!G15</f>
        <v>27</v>
      </c>
      <c r="H14" s="151">
        <f>'[4]Viec 06T-2016'!H15</f>
        <v>10479</v>
      </c>
      <c r="I14" s="151">
        <f>'[4]Viec 06T-2016'!I15</f>
        <v>8990</v>
      </c>
      <c r="J14" s="151">
        <f>'[4]Viec 06T-2016'!J15</f>
        <v>3681</v>
      </c>
      <c r="K14" s="151">
        <f>'[4]Viec 06T-2016'!K15</f>
        <v>90</v>
      </c>
      <c r="L14" s="151">
        <f>'[4]Viec 06T-2016'!L15</f>
        <v>4683</v>
      </c>
      <c r="M14" s="151">
        <f>'[4]Viec 06T-2016'!M15</f>
        <v>386</v>
      </c>
      <c r="N14" s="151">
        <f>'[4]Viec 06T-2016'!N15</f>
        <v>10</v>
      </c>
      <c r="O14" s="151">
        <f>'[4]Viec 06T-2016'!O15</f>
        <v>0</v>
      </c>
      <c r="P14" s="151">
        <f>'[4]Viec 06T-2016'!P15</f>
        <v>140</v>
      </c>
      <c r="Q14" s="151">
        <f>'[4]Viec 06T-2016'!Q15</f>
        <v>1489</v>
      </c>
      <c r="R14" s="151">
        <f>'[4]Viec 06T-2016'!R15</f>
        <v>6708</v>
      </c>
      <c r="S14" s="165">
        <f>'[4]Viec 06T-2016'!S15</f>
        <v>0.41946607341490544</v>
      </c>
    </row>
    <row r="15" spans="1:19" s="155" customFormat="1" ht="19.5" customHeight="1">
      <c r="A15" s="166">
        <v>2</v>
      </c>
      <c r="B15" s="149" t="str">
        <f>'[4]Viec 06T-2016'!B16</f>
        <v>Bạc Liêu</v>
      </c>
      <c r="C15" s="151">
        <f>'[4]Viec 06T-2016'!C16</f>
        <v>7308</v>
      </c>
      <c r="D15" s="151">
        <f>'[4]Viec 06T-2016'!D16</f>
        <v>3259</v>
      </c>
      <c r="E15" s="151">
        <f>'[4]Viec 06T-2016'!E16</f>
        <v>4049</v>
      </c>
      <c r="F15" s="151">
        <f>'[4]Viec 06T-2016'!F16</f>
        <v>78</v>
      </c>
      <c r="G15" s="151">
        <f>'[4]Viec 06T-2016'!G16</f>
        <v>0</v>
      </c>
      <c r="H15" s="151">
        <f>'[4]Viec 06T-2016'!H16</f>
        <v>7230</v>
      </c>
      <c r="I15" s="151">
        <f>'[4]Viec 06T-2016'!I16</f>
        <v>6389</v>
      </c>
      <c r="J15" s="151">
        <f>'[4]Viec 06T-2016'!J16</f>
        <v>3117</v>
      </c>
      <c r="K15" s="151">
        <f>'[4]Viec 06T-2016'!K16</f>
        <v>30</v>
      </c>
      <c r="L15" s="151">
        <f>'[4]Viec 06T-2016'!L16</f>
        <v>3079</v>
      </c>
      <c r="M15" s="151">
        <f>'[4]Viec 06T-2016'!M16</f>
        <v>84</v>
      </c>
      <c r="N15" s="151">
        <f>'[4]Viec 06T-2016'!N16</f>
        <v>3</v>
      </c>
      <c r="O15" s="151">
        <f>'[4]Viec 06T-2016'!O16</f>
        <v>1</v>
      </c>
      <c r="P15" s="151">
        <f>'[4]Viec 06T-2016'!P16</f>
        <v>75</v>
      </c>
      <c r="Q15" s="151">
        <f>'[4]Viec 06T-2016'!Q16</f>
        <v>841</v>
      </c>
      <c r="R15" s="151">
        <f>'[4]Viec 06T-2016'!R16</f>
        <v>4083</v>
      </c>
      <c r="S15" s="165">
        <f>'[4]Viec 06T-2016'!S16</f>
        <v>0.49256534668962276</v>
      </c>
    </row>
    <row r="16" spans="1:19" s="155" customFormat="1" ht="19.5" customHeight="1">
      <c r="A16" s="164">
        <v>3</v>
      </c>
      <c r="B16" s="149" t="str">
        <f>'[4]Viec 06T-2016'!B17</f>
        <v>Bắc Giang</v>
      </c>
      <c r="C16" s="151">
        <f>'[4]Viec 06T-2016'!C17</f>
        <v>8417</v>
      </c>
      <c r="D16" s="151">
        <f>'[4]Viec 06T-2016'!D17</f>
        <v>4286</v>
      </c>
      <c r="E16" s="151">
        <f>'[4]Viec 06T-2016'!E17</f>
        <v>4131</v>
      </c>
      <c r="F16" s="151">
        <f>'[4]Viec 06T-2016'!F17</f>
        <v>136</v>
      </c>
      <c r="G16" s="151">
        <f>'[4]Viec 06T-2016'!G17</f>
        <v>0</v>
      </c>
      <c r="H16" s="151">
        <f>'[4]Viec 06T-2016'!H17</f>
        <v>8281</v>
      </c>
      <c r="I16" s="151">
        <f>'[4]Viec 06T-2016'!I17</f>
        <v>5290</v>
      </c>
      <c r="J16" s="151">
        <f>'[4]Viec 06T-2016'!J17</f>
        <v>3188</v>
      </c>
      <c r="K16" s="151">
        <f>'[4]Viec 06T-2016'!K17</f>
        <v>109</v>
      </c>
      <c r="L16" s="151">
        <f>'[4]Viec 06T-2016'!L17</f>
        <v>1869</v>
      </c>
      <c r="M16" s="151">
        <f>'[4]Viec 06T-2016'!M17</f>
        <v>96</v>
      </c>
      <c r="N16" s="151">
        <f>'[4]Viec 06T-2016'!N17</f>
        <v>5</v>
      </c>
      <c r="O16" s="151">
        <f>'[4]Viec 06T-2016'!O17</f>
        <v>0</v>
      </c>
      <c r="P16" s="151">
        <f>'[4]Viec 06T-2016'!P17</f>
        <v>23</v>
      </c>
      <c r="Q16" s="151">
        <f>'[4]Viec 06T-2016'!Q17</f>
        <v>2991</v>
      </c>
      <c r="R16" s="151">
        <f>'[4]Viec 06T-2016'!R17</f>
        <v>4984</v>
      </c>
      <c r="S16" s="165">
        <f>'[4]Viec 06T-2016'!S17</f>
        <v>0.6232514177693762</v>
      </c>
    </row>
    <row r="17" spans="1:19" s="155" customFormat="1" ht="19.5" customHeight="1">
      <c r="A17" s="166">
        <v>4</v>
      </c>
      <c r="B17" s="149" t="str">
        <f>'[4]Viec 06T-2016'!B18</f>
        <v>Bắc Kạn</v>
      </c>
      <c r="C17" s="151">
        <f>'[4]Viec 06T-2016'!C18</f>
        <v>1469</v>
      </c>
      <c r="D17" s="151">
        <f>'[4]Viec 06T-2016'!D18</f>
        <v>524</v>
      </c>
      <c r="E17" s="151">
        <f>'[4]Viec 06T-2016'!E18</f>
        <v>945</v>
      </c>
      <c r="F17" s="151">
        <f>'[4]Viec 06T-2016'!F18</f>
        <v>12</v>
      </c>
      <c r="G17" s="151">
        <f>'[4]Viec 06T-2016'!G18</f>
        <v>0</v>
      </c>
      <c r="H17" s="151">
        <f>'[4]Viec 06T-2016'!H18</f>
        <v>1458</v>
      </c>
      <c r="I17" s="151">
        <f>'[4]Viec 06T-2016'!I18</f>
        <v>958</v>
      </c>
      <c r="J17" s="151">
        <f>'[4]Viec 06T-2016'!J18</f>
        <v>735</v>
      </c>
      <c r="K17" s="151">
        <f>'[4]Viec 06T-2016'!K18</f>
        <v>18</v>
      </c>
      <c r="L17" s="151">
        <f>'[4]Viec 06T-2016'!L18</f>
        <v>203</v>
      </c>
      <c r="M17" s="151">
        <f>'[4]Viec 06T-2016'!M18</f>
        <v>0</v>
      </c>
      <c r="N17" s="151">
        <f>'[4]Viec 06T-2016'!N18</f>
        <v>0</v>
      </c>
      <c r="O17" s="151">
        <f>'[4]Viec 06T-2016'!O18</f>
        <v>0</v>
      </c>
      <c r="P17" s="151">
        <f>'[4]Viec 06T-2016'!P18</f>
        <v>2</v>
      </c>
      <c r="Q17" s="151">
        <f>'[4]Viec 06T-2016'!Q18</f>
        <v>500</v>
      </c>
      <c r="R17" s="151">
        <f>'[4]Viec 06T-2016'!R18</f>
        <v>705</v>
      </c>
      <c r="S17" s="165">
        <f>'[4]Viec 06T-2016'!S18</f>
        <v>0.7860125260960334</v>
      </c>
    </row>
    <row r="18" spans="1:19" s="155" customFormat="1" ht="19.5" customHeight="1">
      <c r="A18" s="164">
        <v>5</v>
      </c>
      <c r="B18" s="149" t="str">
        <f>'[4]Viec 06T-2016'!B19</f>
        <v>Bắc Ninh</v>
      </c>
      <c r="C18" s="151">
        <f>'[4]Viec 06T-2016'!C19</f>
        <v>4890</v>
      </c>
      <c r="D18" s="151">
        <f>'[4]Viec 06T-2016'!D19</f>
        <v>1905</v>
      </c>
      <c r="E18" s="151">
        <f>'[4]Viec 06T-2016'!E19</f>
        <v>2985</v>
      </c>
      <c r="F18" s="151">
        <f>'[4]Viec 06T-2016'!F19</f>
        <v>31</v>
      </c>
      <c r="G18" s="151">
        <f>'[4]Viec 06T-2016'!G19</f>
        <v>2</v>
      </c>
      <c r="H18" s="151">
        <f>'[4]Viec 06T-2016'!H19</f>
        <v>4859</v>
      </c>
      <c r="I18" s="151">
        <f>'[4]Viec 06T-2016'!I19</f>
        <v>3722</v>
      </c>
      <c r="J18" s="151">
        <f>'[4]Viec 06T-2016'!J19</f>
        <v>2410</v>
      </c>
      <c r="K18" s="151">
        <f>'[4]Viec 06T-2016'!K19</f>
        <v>18</v>
      </c>
      <c r="L18" s="151">
        <f>'[4]Viec 06T-2016'!L19</f>
        <v>1227</v>
      </c>
      <c r="M18" s="151">
        <f>'[4]Viec 06T-2016'!M19</f>
        <v>49</v>
      </c>
      <c r="N18" s="151">
        <f>'[4]Viec 06T-2016'!N19</f>
        <v>0</v>
      </c>
      <c r="O18" s="151">
        <f>'[4]Viec 06T-2016'!O19</f>
        <v>0</v>
      </c>
      <c r="P18" s="151">
        <f>'[4]Viec 06T-2016'!P19</f>
        <v>18</v>
      </c>
      <c r="Q18" s="151">
        <f>'[4]Viec 06T-2016'!Q19</f>
        <v>1137</v>
      </c>
      <c r="R18" s="151">
        <f>'[4]Viec 06T-2016'!R19</f>
        <v>2431</v>
      </c>
      <c r="S18" s="165">
        <f>'[4]Viec 06T-2016'!S19</f>
        <v>0.6523374529822676</v>
      </c>
    </row>
    <row r="19" spans="1:19" s="155" customFormat="1" ht="19.5" customHeight="1">
      <c r="A19" s="166">
        <v>6</v>
      </c>
      <c r="B19" s="149" t="str">
        <f>'[4]Viec 06T-2016'!B20</f>
        <v>Bến Tre</v>
      </c>
      <c r="C19" s="151">
        <f>'[4]Viec 06T-2016'!C20</f>
        <v>11133</v>
      </c>
      <c r="D19" s="151">
        <f>'[4]Viec 06T-2016'!D20</f>
        <v>4341</v>
      </c>
      <c r="E19" s="151">
        <f>'[4]Viec 06T-2016'!E20</f>
        <v>6792</v>
      </c>
      <c r="F19" s="151">
        <f>'[4]Viec 06T-2016'!F20</f>
        <v>70</v>
      </c>
      <c r="G19" s="151">
        <f>'[4]Viec 06T-2016'!G20</f>
        <v>0</v>
      </c>
      <c r="H19" s="151">
        <f>'[4]Viec 06T-2016'!H20</f>
        <v>11063</v>
      </c>
      <c r="I19" s="151">
        <f>'[4]Viec 06T-2016'!I20</f>
        <v>9741</v>
      </c>
      <c r="J19" s="151">
        <f>'[4]Viec 06T-2016'!J20</f>
        <v>5156</v>
      </c>
      <c r="K19" s="151">
        <f>'[4]Viec 06T-2016'!K20</f>
        <v>104</v>
      </c>
      <c r="L19" s="151">
        <f>'[4]Viec 06T-2016'!L20</f>
        <v>4020</v>
      </c>
      <c r="M19" s="151">
        <f>'[4]Viec 06T-2016'!M20</f>
        <v>174</v>
      </c>
      <c r="N19" s="151">
        <f>'[4]Viec 06T-2016'!N20</f>
        <v>11</v>
      </c>
      <c r="O19" s="151">
        <f>'[4]Viec 06T-2016'!O20</f>
        <v>0</v>
      </c>
      <c r="P19" s="151">
        <f>'[4]Viec 06T-2016'!P20</f>
        <v>276</v>
      </c>
      <c r="Q19" s="151">
        <f>'[4]Viec 06T-2016'!Q20</f>
        <v>1322</v>
      </c>
      <c r="R19" s="151">
        <f>'[4]Viec 06T-2016'!R20</f>
        <v>5803</v>
      </c>
      <c r="S19" s="165">
        <f>'[4]Viec 06T-2016'!S20</f>
        <v>0.539985627758957</v>
      </c>
    </row>
    <row r="20" spans="1:19" s="155" customFormat="1" ht="19.5" customHeight="1">
      <c r="A20" s="164">
        <v>7</v>
      </c>
      <c r="B20" s="149" t="str">
        <f>'[4]Viec 06T-2016'!B21</f>
        <v>Bình Dương</v>
      </c>
      <c r="C20" s="151">
        <f>'[4]Viec 06T-2016'!C21</f>
        <v>19573</v>
      </c>
      <c r="D20" s="151">
        <f>'[4]Viec 06T-2016'!D21</f>
        <v>8141</v>
      </c>
      <c r="E20" s="151">
        <f>'[4]Viec 06T-2016'!E21</f>
        <v>11432</v>
      </c>
      <c r="F20" s="151">
        <f>'[4]Viec 06T-2016'!F21</f>
        <v>269</v>
      </c>
      <c r="G20" s="151">
        <f>'[4]Viec 06T-2016'!G21</f>
        <v>11</v>
      </c>
      <c r="H20" s="151">
        <f>'[4]Viec 06T-2016'!H21</f>
        <v>19304</v>
      </c>
      <c r="I20" s="151">
        <f>'[4]Viec 06T-2016'!I21</f>
        <v>17619</v>
      </c>
      <c r="J20" s="151">
        <f>'[4]Viec 06T-2016'!J21</f>
        <v>8356</v>
      </c>
      <c r="K20" s="151">
        <f>'[4]Viec 06T-2016'!K21</f>
        <v>147</v>
      </c>
      <c r="L20" s="151">
        <f>'[4]Viec 06T-2016'!L21</f>
        <v>7918</v>
      </c>
      <c r="M20" s="151">
        <f>'[4]Viec 06T-2016'!M21</f>
        <v>514</v>
      </c>
      <c r="N20" s="151">
        <f>'[4]Viec 06T-2016'!N21</f>
        <v>25</v>
      </c>
      <c r="O20" s="151">
        <f>'[4]Viec 06T-2016'!O21</f>
        <v>0</v>
      </c>
      <c r="P20" s="151">
        <f>'[4]Viec 06T-2016'!P21</f>
        <v>659</v>
      </c>
      <c r="Q20" s="151">
        <f>'[4]Viec 06T-2016'!Q21</f>
        <v>1685</v>
      </c>
      <c r="R20" s="151">
        <f>'[4]Viec 06T-2016'!R21</f>
        <v>10801</v>
      </c>
      <c r="S20" s="165">
        <f>'[4]Viec 06T-2016'!S21</f>
        <v>0.4826040070378569</v>
      </c>
    </row>
    <row r="21" spans="1:19" s="155" customFormat="1" ht="19.5" customHeight="1">
      <c r="A21" s="166">
        <v>8</v>
      </c>
      <c r="B21" s="149" t="str">
        <f>'[4]Viec 06T-2016'!B22</f>
        <v>Bình Định</v>
      </c>
      <c r="C21" s="151">
        <f>'[4]Viec 06T-2016'!C22</f>
        <v>6332</v>
      </c>
      <c r="D21" s="151">
        <f>'[4]Viec 06T-2016'!D22</f>
        <v>2725</v>
      </c>
      <c r="E21" s="151">
        <f>'[4]Viec 06T-2016'!E22</f>
        <v>3607</v>
      </c>
      <c r="F21" s="151">
        <f>'[4]Viec 06T-2016'!F22</f>
        <v>20</v>
      </c>
      <c r="G21" s="151">
        <f>'[4]Viec 06T-2016'!G22</f>
        <v>0</v>
      </c>
      <c r="H21" s="151">
        <f>'[4]Viec 06T-2016'!H22</f>
        <v>6312</v>
      </c>
      <c r="I21" s="151">
        <f>'[4]Viec 06T-2016'!I22</f>
        <v>4617</v>
      </c>
      <c r="J21" s="151">
        <f>'[4]Viec 06T-2016'!J22</f>
        <v>2472</v>
      </c>
      <c r="K21" s="151">
        <f>'[4]Viec 06T-2016'!K22</f>
        <v>60</v>
      </c>
      <c r="L21" s="151">
        <f>'[4]Viec 06T-2016'!L22</f>
        <v>1975</v>
      </c>
      <c r="M21" s="151">
        <f>'[4]Viec 06T-2016'!M22</f>
        <v>41</v>
      </c>
      <c r="N21" s="151">
        <f>'[4]Viec 06T-2016'!N22</f>
        <v>5</v>
      </c>
      <c r="O21" s="151">
        <f>'[4]Viec 06T-2016'!O22</f>
        <v>0</v>
      </c>
      <c r="P21" s="151">
        <f>'[4]Viec 06T-2016'!P22</f>
        <v>64</v>
      </c>
      <c r="Q21" s="151">
        <f>'[4]Viec 06T-2016'!Q22</f>
        <v>1695</v>
      </c>
      <c r="R21" s="151">
        <f>'[4]Viec 06T-2016'!R22</f>
        <v>3780</v>
      </c>
      <c r="S21" s="165">
        <f>'[4]Viec 06T-2016'!S22</f>
        <v>0.548408057179987</v>
      </c>
    </row>
    <row r="22" spans="1:19" s="155" customFormat="1" ht="19.5" customHeight="1">
      <c r="A22" s="164">
        <v>9</v>
      </c>
      <c r="B22" s="149" t="str">
        <f>'[4]Viec 06T-2016'!B23</f>
        <v>Bình Phước</v>
      </c>
      <c r="C22" s="151">
        <f>'[4]Viec 06T-2016'!C23</f>
        <v>9965</v>
      </c>
      <c r="D22" s="151">
        <f>'[4]Viec 06T-2016'!D23</f>
        <v>4828</v>
      </c>
      <c r="E22" s="151">
        <f>'[4]Viec 06T-2016'!E23</f>
        <v>5137</v>
      </c>
      <c r="F22" s="151">
        <f>'[4]Viec 06T-2016'!F23</f>
        <v>495</v>
      </c>
      <c r="G22" s="151">
        <f>'[4]Viec 06T-2016'!G23</f>
        <v>6</v>
      </c>
      <c r="H22" s="151">
        <f>'[4]Viec 06T-2016'!H23</f>
        <v>9470</v>
      </c>
      <c r="I22" s="151">
        <f>'[4]Viec 06T-2016'!I23</f>
        <v>7532</v>
      </c>
      <c r="J22" s="151">
        <f>'[4]Viec 06T-2016'!J23</f>
        <v>3118</v>
      </c>
      <c r="K22" s="151">
        <f>'[4]Viec 06T-2016'!K23</f>
        <v>169</v>
      </c>
      <c r="L22" s="151">
        <f>'[4]Viec 06T-2016'!L23</f>
        <v>3578</v>
      </c>
      <c r="M22" s="151">
        <f>'[4]Viec 06T-2016'!M23</f>
        <v>473</v>
      </c>
      <c r="N22" s="151">
        <f>'[4]Viec 06T-2016'!N23</f>
        <v>6</v>
      </c>
      <c r="O22" s="151">
        <f>'[4]Viec 06T-2016'!O23</f>
        <v>0</v>
      </c>
      <c r="P22" s="151">
        <f>'[4]Viec 06T-2016'!P23</f>
        <v>188</v>
      </c>
      <c r="Q22" s="151">
        <f>'[4]Viec 06T-2016'!Q23</f>
        <v>1938</v>
      </c>
      <c r="R22" s="151">
        <f>'[4]Viec 06T-2016'!R23</f>
        <v>6183</v>
      </c>
      <c r="S22" s="165">
        <f>'[4]Viec 06T-2016'!S23</f>
        <v>0.43640467339352096</v>
      </c>
    </row>
    <row r="23" spans="1:19" s="155" customFormat="1" ht="19.5" customHeight="1">
      <c r="A23" s="166">
        <v>10</v>
      </c>
      <c r="B23" s="149" t="str">
        <f>'[4]Viec 06T-2016'!B24</f>
        <v>Bình Thuận</v>
      </c>
      <c r="C23" s="151">
        <f>'[4]Viec 06T-2016'!C24</f>
        <v>11080</v>
      </c>
      <c r="D23" s="151">
        <f>'[4]Viec 06T-2016'!D24</f>
        <v>5872</v>
      </c>
      <c r="E23" s="151">
        <f>'[4]Viec 06T-2016'!E24</f>
        <v>5208</v>
      </c>
      <c r="F23" s="151">
        <f>'[4]Viec 06T-2016'!F24</f>
        <v>101</v>
      </c>
      <c r="G23" s="151">
        <f>'[4]Viec 06T-2016'!G24</f>
        <v>11</v>
      </c>
      <c r="H23" s="151">
        <f>'[4]Viec 06T-2016'!H24</f>
        <v>10979</v>
      </c>
      <c r="I23" s="151">
        <f>'[4]Viec 06T-2016'!I24</f>
        <v>9439</v>
      </c>
      <c r="J23" s="151">
        <f>'[4]Viec 06T-2016'!J24</f>
        <v>3811</v>
      </c>
      <c r="K23" s="151">
        <f>'[4]Viec 06T-2016'!K24</f>
        <v>156</v>
      </c>
      <c r="L23" s="151">
        <f>'[4]Viec 06T-2016'!L24</f>
        <v>4914</v>
      </c>
      <c r="M23" s="151">
        <f>'[4]Viec 06T-2016'!M24</f>
        <v>141</v>
      </c>
      <c r="N23" s="151">
        <f>'[4]Viec 06T-2016'!N24</f>
        <v>27</v>
      </c>
      <c r="O23" s="151">
        <f>'[4]Viec 06T-2016'!O24</f>
        <v>0</v>
      </c>
      <c r="P23" s="151">
        <f>'[4]Viec 06T-2016'!P24</f>
        <v>390</v>
      </c>
      <c r="Q23" s="151">
        <f>'[4]Viec 06T-2016'!Q24</f>
        <v>1540</v>
      </c>
      <c r="R23" s="151">
        <f>'[4]Viec 06T-2016'!R24</f>
        <v>7012</v>
      </c>
      <c r="S23" s="165">
        <f>'[4]Viec 06T-2016'!S24</f>
        <v>0.42027757177667124</v>
      </c>
    </row>
    <row r="24" spans="1:19" s="155" customFormat="1" ht="19.5" customHeight="1">
      <c r="A24" s="164">
        <v>11</v>
      </c>
      <c r="B24" s="149" t="str">
        <f>'[4]Viec 06T-2016'!B25</f>
        <v>BR-Vũng Tàu</v>
      </c>
      <c r="C24" s="151">
        <f>'[4]Viec 06T-2016'!C25</f>
        <v>9063</v>
      </c>
      <c r="D24" s="151">
        <f>'[4]Viec 06T-2016'!D25</f>
        <v>4081</v>
      </c>
      <c r="E24" s="151">
        <f>'[4]Viec 06T-2016'!E25</f>
        <v>4982</v>
      </c>
      <c r="F24" s="151">
        <f>'[4]Viec 06T-2016'!F25</f>
        <v>87</v>
      </c>
      <c r="G24" s="151">
        <f>'[4]Viec 06T-2016'!G25</f>
        <v>4</v>
      </c>
      <c r="H24" s="151">
        <f>'[4]Viec 06T-2016'!H25</f>
        <v>8976</v>
      </c>
      <c r="I24" s="151">
        <f>'[4]Viec 06T-2016'!I25</f>
        <v>7448</v>
      </c>
      <c r="J24" s="151">
        <f>'[4]Viec 06T-2016'!J25</f>
        <v>3597</v>
      </c>
      <c r="K24" s="151">
        <f>'[4]Viec 06T-2016'!K25</f>
        <v>64</v>
      </c>
      <c r="L24" s="151">
        <f>'[4]Viec 06T-2016'!L25</f>
        <v>3454</v>
      </c>
      <c r="M24" s="151">
        <f>'[4]Viec 06T-2016'!M25</f>
        <v>287</v>
      </c>
      <c r="N24" s="151">
        <f>'[4]Viec 06T-2016'!N25</f>
        <v>11</v>
      </c>
      <c r="O24" s="151">
        <f>'[4]Viec 06T-2016'!O25</f>
        <v>0</v>
      </c>
      <c r="P24" s="151">
        <f>'[4]Viec 06T-2016'!P25</f>
        <v>35</v>
      </c>
      <c r="Q24" s="151">
        <f>'[4]Viec 06T-2016'!Q25</f>
        <v>1528</v>
      </c>
      <c r="R24" s="151">
        <f>'[4]Viec 06T-2016'!R25</f>
        <v>5315</v>
      </c>
      <c r="S24" s="165">
        <f>'[4]Viec 06T-2016'!S25</f>
        <v>0.49154135338345867</v>
      </c>
    </row>
    <row r="25" spans="1:19" s="155" customFormat="1" ht="19.5" customHeight="1">
      <c r="A25" s="166">
        <v>12</v>
      </c>
      <c r="B25" s="149" t="str">
        <f>'[4]Viec 06T-2016'!B26</f>
        <v>Cà Mau</v>
      </c>
      <c r="C25" s="151">
        <f>'[4]Viec 06T-2016'!C26</f>
        <v>11407</v>
      </c>
      <c r="D25" s="151">
        <f>'[4]Viec 06T-2016'!D26</f>
        <v>5246</v>
      </c>
      <c r="E25" s="151">
        <f>'[4]Viec 06T-2016'!E26</f>
        <v>6161</v>
      </c>
      <c r="F25" s="151">
        <f>'[4]Viec 06T-2016'!F26</f>
        <v>107</v>
      </c>
      <c r="G25" s="151">
        <f>'[4]Viec 06T-2016'!G26</f>
        <v>0</v>
      </c>
      <c r="H25" s="151">
        <f>'[4]Viec 06T-2016'!H26</f>
        <v>11300</v>
      </c>
      <c r="I25" s="151">
        <f>'[4]Viec 06T-2016'!I26</f>
        <v>8925</v>
      </c>
      <c r="J25" s="151">
        <f>'[4]Viec 06T-2016'!J26</f>
        <v>4162</v>
      </c>
      <c r="K25" s="151">
        <f>'[4]Viec 06T-2016'!K26</f>
        <v>164</v>
      </c>
      <c r="L25" s="151">
        <f>'[4]Viec 06T-2016'!L26</f>
        <v>4356</v>
      </c>
      <c r="M25" s="151">
        <f>'[4]Viec 06T-2016'!M26</f>
        <v>140</v>
      </c>
      <c r="N25" s="151">
        <f>'[4]Viec 06T-2016'!N26</f>
        <v>16</v>
      </c>
      <c r="O25" s="151">
        <f>'[4]Viec 06T-2016'!O26</f>
        <v>0</v>
      </c>
      <c r="P25" s="151">
        <f>'[4]Viec 06T-2016'!P26</f>
        <v>87</v>
      </c>
      <c r="Q25" s="151">
        <f>'[4]Viec 06T-2016'!Q26</f>
        <v>2375</v>
      </c>
      <c r="R25" s="151">
        <f>'[4]Viec 06T-2016'!R26</f>
        <v>6974</v>
      </c>
      <c r="S25" s="165">
        <f>'[4]Viec 06T-2016'!S26</f>
        <v>0.48470588235294115</v>
      </c>
    </row>
    <row r="26" spans="1:19" s="155" customFormat="1" ht="19.5" customHeight="1">
      <c r="A26" s="164">
        <v>13</v>
      </c>
      <c r="B26" s="149" t="str">
        <f>'[4]Viec 06T-2016'!B27</f>
        <v>Cao Bằng</v>
      </c>
      <c r="C26" s="151">
        <f>'[4]Viec 06T-2016'!C27</f>
        <v>1326</v>
      </c>
      <c r="D26" s="151">
        <f>'[4]Viec 06T-2016'!D27</f>
        <v>523</v>
      </c>
      <c r="E26" s="151">
        <f>'[4]Viec 06T-2016'!E27</f>
        <v>803</v>
      </c>
      <c r="F26" s="151">
        <f>'[4]Viec 06T-2016'!F27</f>
        <v>5</v>
      </c>
      <c r="G26" s="151">
        <f>'[4]Viec 06T-2016'!G27</f>
        <v>0</v>
      </c>
      <c r="H26" s="151">
        <f>'[4]Viec 06T-2016'!H27</f>
        <v>1321</v>
      </c>
      <c r="I26" s="151">
        <f>'[4]Viec 06T-2016'!I27</f>
        <v>955</v>
      </c>
      <c r="J26" s="151">
        <f>'[4]Viec 06T-2016'!J27</f>
        <v>532</v>
      </c>
      <c r="K26" s="151">
        <f>'[4]Viec 06T-2016'!K27</f>
        <v>9</v>
      </c>
      <c r="L26" s="151">
        <f>'[4]Viec 06T-2016'!L27</f>
        <v>389</v>
      </c>
      <c r="M26" s="151">
        <f>'[4]Viec 06T-2016'!M27</f>
        <v>7</v>
      </c>
      <c r="N26" s="151">
        <f>'[4]Viec 06T-2016'!N27</f>
        <v>1</v>
      </c>
      <c r="O26" s="151">
        <f>'[4]Viec 06T-2016'!O27</f>
        <v>0</v>
      </c>
      <c r="P26" s="151">
        <f>'[4]Viec 06T-2016'!P27</f>
        <v>17</v>
      </c>
      <c r="Q26" s="151">
        <f>'[4]Viec 06T-2016'!Q27</f>
        <v>366</v>
      </c>
      <c r="R26" s="151">
        <f>'[4]Viec 06T-2016'!R27</f>
        <v>780</v>
      </c>
      <c r="S26" s="165">
        <f>'[4]Viec 06T-2016'!S27</f>
        <v>0.5664921465968586</v>
      </c>
    </row>
    <row r="27" spans="1:19" s="155" customFormat="1" ht="19.5" customHeight="1">
      <c r="A27" s="166">
        <v>14</v>
      </c>
      <c r="B27" s="149" t="str">
        <f>'[4]Viec 06T-2016'!B28</f>
        <v>Cần Thơ</v>
      </c>
      <c r="C27" s="151">
        <f>'[4]Viec 06T-2016'!C28</f>
        <v>10184</v>
      </c>
      <c r="D27" s="151">
        <f>'[4]Viec 06T-2016'!D28</f>
        <v>5484</v>
      </c>
      <c r="E27" s="151">
        <f>'[4]Viec 06T-2016'!E28</f>
        <v>4700</v>
      </c>
      <c r="F27" s="151">
        <f>'[4]Viec 06T-2016'!F28</f>
        <v>138</v>
      </c>
      <c r="G27" s="151">
        <f>'[4]Viec 06T-2016'!G28</f>
        <v>9</v>
      </c>
      <c r="H27" s="151">
        <f>'[4]Viec 06T-2016'!H28</f>
        <v>10046</v>
      </c>
      <c r="I27" s="151">
        <f>'[4]Viec 06T-2016'!I28</f>
        <v>8440</v>
      </c>
      <c r="J27" s="151">
        <f>'[4]Viec 06T-2016'!J28</f>
        <v>3485</v>
      </c>
      <c r="K27" s="151">
        <f>'[4]Viec 06T-2016'!K28</f>
        <v>86</v>
      </c>
      <c r="L27" s="151">
        <f>'[4]Viec 06T-2016'!L28</f>
        <v>3925</v>
      </c>
      <c r="M27" s="151">
        <f>'[4]Viec 06T-2016'!M28</f>
        <v>163</v>
      </c>
      <c r="N27" s="151">
        <f>'[4]Viec 06T-2016'!N28</f>
        <v>21</v>
      </c>
      <c r="O27" s="151">
        <f>'[4]Viec 06T-2016'!O28</f>
        <v>4</v>
      </c>
      <c r="P27" s="151">
        <f>'[4]Viec 06T-2016'!P28</f>
        <v>756</v>
      </c>
      <c r="Q27" s="151">
        <f>'[4]Viec 06T-2016'!Q28</f>
        <v>1606</v>
      </c>
      <c r="R27" s="151">
        <f>'[4]Viec 06T-2016'!R28</f>
        <v>6475</v>
      </c>
      <c r="S27" s="165">
        <f>'[4]Viec 06T-2016'!S28</f>
        <v>0.4231042654028436</v>
      </c>
    </row>
    <row r="28" spans="1:19" s="155" customFormat="1" ht="19.5" customHeight="1">
      <c r="A28" s="164">
        <v>15</v>
      </c>
      <c r="B28" s="149" t="str">
        <f>'[4]Viec 06T-2016'!B29</f>
        <v>Đà Nẵng</v>
      </c>
      <c r="C28" s="151">
        <f>'[4]Viec 06T-2016'!C29</f>
        <v>8525</v>
      </c>
      <c r="D28" s="151">
        <f>'[4]Viec 06T-2016'!D29</f>
        <v>4523</v>
      </c>
      <c r="E28" s="151">
        <f>'[4]Viec 06T-2016'!E29</f>
        <v>4002</v>
      </c>
      <c r="F28" s="151">
        <f>'[4]Viec 06T-2016'!F29</f>
        <v>209</v>
      </c>
      <c r="G28" s="151">
        <f>'[4]Viec 06T-2016'!G29</f>
        <v>10</v>
      </c>
      <c r="H28" s="151">
        <f>'[4]Viec 06T-2016'!H29</f>
        <v>8316</v>
      </c>
      <c r="I28" s="151">
        <f>'[4]Viec 06T-2016'!I29</f>
        <v>5958</v>
      </c>
      <c r="J28" s="151">
        <f>'[4]Viec 06T-2016'!J29</f>
        <v>2553</v>
      </c>
      <c r="K28" s="151">
        <f>'[4]Viec 06T-2016'!K29</f>
        <v>78</v>
      </c>
      <c r="L28" s="151">
        <f>'[4]Viec 06T-2016'!L29</f>
        <v>3145</v>
      </c>
      <c r="M28" s="151">
        <f>'[4]Viec 06T-2016'!M29</f>
        <v>85</v>
      </c>
      <c r="N28" s="151">
        <f>'[4]Viec 06T-2016'!N29</f>
        <v>31</v>
      </c>
      <c r="O28" s="151">
        <f>'[4]Viec 06T-2016'!O29</f>
        <v>1</v>
      </c>
      <c r="P28" s="151">
        <f>'[4]Viec 06T-2016'!P29</f>
        <v>65</v>
      </c>
      <c r="Q28" s="151">
        <f>'[4]Viec 06T-2016'!Q29</f>
        <v>2358</v>
      </c>
      <c r="R28" s="151">
        <f>'[4]Viec 06T-2016'!R29</f>
        <v>5685</v>
      </c>
      <c r="S28" s="165">
        <f>'[4]Viec 06T-2016'!S29</f>
        <v>0.4415911379657603</v>
      </c>
    </row>
    <row r="29" spans="1:19" s="155" customFormat="1" ht="19.5" customHeight="1">
      <c r="A29" s="166">
        <v>16</v>
      </c>
      <c r="B29" s="149" t="str">
        <f>'[4]Viec 06T-2016'!B30</f>
        <v>Đắk Lắc</v>
      </c>
      <c r="C29" s="151">
        <f>'[4]Viec 06T-2016'!C30</f>
        <v>11168</v>
      </c>
      <c r="D29" s="151">
        <f>'[4]Viec 06T-2016'!D30</f>
        <v>4032</v>
      </c>
      <c r="E29" s="151">
        <f>'[4]Viec 06T-2016'!E30</f>
        <v>7136</v>
      </c>
      <c r="F29" s="151">
        <f>'[4]Viec 06T-2016'!F30</f>
        <v>123</v>
      </c>
      <c r="G29" s="151">
        <f>'[4]Viec 06T-2016'!G30</f>
        <v>0</v>
      </c>
      <c r="H29" s="151">
        <f>'[4]Viec 06T-2016'!H30</f>
        <v>11045</v>
      </c>
      <c r="I29" s="151">
        <f>'[4]Viec 06T-2016'!I30</f>
        <v>9221</v>
      </c>
      <c r="J29" s="151">
        <f>'[4]Viec 06T-2016'!J30</f>
        <v>5729</v>
      </c>
      <c r="K29" s="151">
        <f>'[4]Viec 06T-2016'!K30</f>
        <v>117</v>
      </c>
      <c r="L29" s="151">
        <f>'[4]Viec 06T-2016'!L30</f>
        <v>3189</v>
      </c>
      <c r="M29" s="151">
        <f>'[4]Viec 06T-2016'!M30</f>
        <v>139</v>
      </c>
      <c r="N29" s="151">
        <f>'[4]Viec 06T-2016'!N30</f>
        <v>7</v>
      </c>
      <c r="O29" s="151">
        <f>'[4]Viec 06T-2016'!O30</f>
        <v>0</v>
      </c>
      <c r="P29" s="151">
        <f>'[4]Viec 06T-2016'!P30</f>
        <v>40</v>
      </c>
      <c r="Q29" s="151">
        <f>'[4]Viec 06T-2016'!Q30</f>
        <v>1824</v>
      </c>
      <c r="R29" s="151">
        <f>'[4]Viec 06T-2016'!R30</f>
        <v>5199</v>
      </c>
      <c r="S29" s="165">
        <f>'[4]Viec 06T-2016'!S30</f>
        <v>0.6339876369157358</v>
      </c>
    </row>
    <row r="30" spans="1:19" s="155" customFormat="1" ht="19.5" customHeight="1">
      <c r="A30" s="164">
        <v>17</v>
      </c>
      <c r="B30" s="149" t="str">
        <f>'[4]Viec 06T-2016'!B31</f>
        <v>Đắk Nông</v>
      </c>
      <c r="C30" s="151">
        <f>'[4]Viec 06T-2016'!C31</f>
        <v>3823</v>
      </c>
      <c r="D30" s="151">
        <f>'[4]Viec 06T-2016'!D31</f>
        <v>1833</v>
      </c>
      <c r="E30" s="151">
        <f>'[4]Viec 06T-2016'!E31</f>
        <v>1990</v>
      </c>
      <c r="F30" s="151">
        <f>'[4]Viec 06T-2016'!F31</f>
        <v>45</v>
      </c>
      <c r="G30" s="151">
        <f>'[4]Viec 06T-2016'!G31</f>
        <v>0</v>
      </c>
      <c r="H30" s="151">
        <f>'[4]Viec 06T-2016'!H31</f>
        <v>3778</v>
      </c>
      <c r="I30" s="151">
        <f>'[4]Viec 06T-2016'!I31</f>
        <v>3013</v>
      </c>
      <c r="J30" s="151">
        <f>'[4]Viec 06T-2016'!J31</f>
        <v>1385</v>
      </c>
      <c r="K30" s="151">
        <f>'[4]Viec 06T-2016'!K31</f>
        <v>30</v>
      </c>
      <c r="L30" s="151">
        <f>'[4]Viec 06T-2016'!L31</f>
        <v>1457</v>
      </c>
      <c r="M30" s="151">
        <f>'[4]Viec 06T-2016'!M31</f>
        <v>84</v>
      </c>
      <c r="N30" s="151">
        <f>'[4]Viec 06T-2016'!N31</f>
        <v>0</v>
      </c>
      <c r="O30" s="151">
        <f>'[4]Viec 06T-2016'!O31</f>
        <v>0</v>
      </c>
      <c r="P30" s="151">
        <f>'[4]Viec 06T-2016'!P31</f>
        <v>57</v>
      </c>
      <c r="Q30" s="151">
        <f>'[4]Viec 06T-2016'!Q31</f>
        <v>765</v>
      </c>
      <c r="R30" s="151">
        <f>'[4]Viec 06T-2016'!R31</f>
        <v>2363</v>
      </c>
      <c r="S30" s="165">
        <f>'[4]Viec 06T-2016'!S31</f>
        <v>0.4696315964155327</v>
      </c>
    </row>
    <row r="31" spans="1:19" s="155" customFormat="1" ht="19.5" customHeight="1">
      <c r="A31" s="166">
        <v>18</v>
      </c>
      <c r="B31" s="149" t="str">
        <f>'[4]Viec 06T-2016'!B32</f>
        <v>Điện Biên</v>
      </c>
      <c r="C31" s="151">
        <f>'[4]Viec 06T-2016'!C32</f>
        <v>1987</v>
      </c>
      <c r="D31" s="151">
        <f>'[4]Viec 06T-2016'!D32</f>
        <v>508</v>
      </c>
      <c r="E31" s="151">
        <f>'[4]Viec 06T-2016'!E32</f>
        <v>1479</v>
      </c>
      <c r="F31" s="151">
        <f>'[4]Viec 06T-2016'!F32</f>
        <v>43</v>
      </c>
      <c r="G31" s="151">
        <f>'[4]Viec 06T-2016'!G32</f>
        <v>0</v>
      </c>
      <c r="H31" s="151">
        <f>'[4]Viec 06T-2016'!H32</f>
        <v>1944</v>
      </c>
      <c r="I31" s="151">
        <f>'[4]Viec 06T-2016'!I32</f>
        <v>1531</v>
      </c>
      <c r="J31" s="151">
        <f>'[4]Viec 06T-2016'!J32</f>
        <v>1175</v>
      </c>
      <c r="K31" s="151">
        <f>'[4]Viec 06T-2016'!K32</f>
        <v>21</v>
      </c>
      <c r="L31" s="151">
        <f>'[4]Viec 06T-2016'!L32</f>
        <v>331</v>
      </c>
      <c r="M31" s="151">
        <f>'[4]Viec 06T-2016'!M32</f>
        <v>3</v>
      </c>
      <c r="N31" s="151">
        <f>'[4]Viec 06T-2016'!N32</f>
        <v>0</v>
      </c>
      <c r="O31" s="151">
        <f>'[4]Viec 06T-2016'!O32</f>
        <v>0</v>
      </c>
      <c r="P31" s="151">
        <f>'[4]Viec 06T-2016'!P32</f>
        <v>1</v>
      </c>
      <c r="Q31" s="151">
        <f>'[4]Viec 06T-2016'!Q32</f>
        <v>413</v>
      </c>
      <c r="R31" s="151">
        <f>'[4]Viec 06T-2016'!R32</f>
        <v>748</v>
      </c>
      <c r="S31" s="165">
        <f>'[4]Viec 06T-2016'!S32</f>
        <v>0.7811887655127367</v>
      </c>
    </row>
    <row r="32" spans="1:19" s="155" customFormat="1" ht="19.5" customHeight="1">
      <c r="A32" s="164">
        <v>19</v>
      </c>
      <c r="B32" s="149" t="str">
        <f>'[4]Viec 06T-2016'!B33</f>
        <v>Đồng Nai</v>
      </c>
      <c r="C32" s="151">
        <f>'[4]Viec 06T-2016'!C33</f>
        <v>20053</v>
      </c>
      <c r="D32" s="151">
        <f>'[4]Viec 06T-2016'!D33</f>
        <v>11010</v>
      </c>
      <c r="E32" s="151">
        <f>'[4]Viec 06T-2016'!E33</f>
        <v>9043</v>
      </c>
      <c r="F32" s="151">
        <f>'[4]Viec 06T-2016'!F33</f>
        <v>300</v>
      </c>
      <c r="G32" s="151">
        <f>'[4]Viec 06T-2016'!G33</f>
        <v>7</v>
      </c>
      <c r="H32" s="151">
        <f>'[4]Viec 06T-2016'!H33</f>
        <v>19753</v>
      </c>
      <c r="I32" s="151">
        <f>'[4]Viec 06T-2016'!I33</f>
        <v>15460</v>
      </c>
      <c r="J32" s="151">
        <f>'[4]Viec 06T-2016'!J33</f>
        <v>6801</v>
      </c>
      <c r="K32" s="151">
        <f>'[4]Viec 06T-2016'!K33</f>
        <v>163</v>
      </c>
      <c r="L32" s="151">
        <f>'[4]Viec 06T-2016'!L33</f>
        <v>6870</v>
      </c>
      <c r="M32" s="151">
        <f>'[4]Viec 06T-2016'!M33</f>
        <v>879</v>
      </c>
      <c r="N32" s="151">
        <f>'[4]Viec 06T-2016'!N33</f>
        <v>23</v>
      </c>
      <c r="O32" s="151">
        <f>'[4]Viec 06T-2016'!O33</f>
        <v>2</v>
      </c>
      <c r="P32" s="151">
        <f>'[4]Viec 06T-2016'!P33</f>
        <v>722</v>
      </c>
      <c r="Q32" s="151">
        <f>'[4]Viec 06T-2016'!Q33</f>
        <v>4293</v>
      </c>
      <c r="R32" s="151">
        <f>'[4]Viec 06T-2016'!R33</f>
        <v>12789</v>
      </c>
      <c r="S32" s="165">
        <f>'[4]Viec 06T-2016'!S33</f>
        <v>0.4504527813712807</v>
      </c>
    </row>
    <row r="33" spans="1:19" s="155" customFormat="1" ht="19.5" customHeight="1">
      <c r="A33" s="166">
        <v>20</v>
      </c>
      <c r="B33" s="149" t="str">
        <f>'[4]Viec 06T-2016'!B34</f>
        <v>Đồng Tháp</v>
      </c>
      <c r="C33" s="151">
        <f>'[4]Viec 06T-2016'!C34</f>
        <v>11016</v>
      </c>
      <c r="D33" s="151">
        <f>'[4]Viec 06T-2016'!D34</f>
        <v>3560</v>
      </c>
      <c r="E33" s="151">
        <f>'[4]Viec 06T-2016'!E34</f>
        <v>7456</v>
      </c>
      <c r="F33" s="151">
        <f>'[4]Viec 06T-2016'!F34</f>
        <v>102</v>
      </c>
      <c r="G33" s="151">
        <f>'[4]Viec 06T-2016'!G34</f>
        <v>0</v>
      </c>
      <c r="H33" s="151">
        <f>'[4]Viec 06T-2016'!H34</f>
        <v>10914</v>
      </c>
      <c r="I33" s="151">
        <f>'[4]Viec 06T-2016'!I34</f>
        <v>9346</v>
      </c>
      <c r="J33" s="151">
        <f>'[4]Viec 06T-2016'!J34</f>
        <v>5329</v>
      </c>
      <c r="K33" s="151">
        <f>'[4]Viec 06T-2016'!K34</f>
        <v>146</v>
      </c>
      <c r="L33" s="151">
        <f>'[4]Viec 06T-2016'!L34</f>
        <v>3472</v>
      </c>
      <c r="M33" s="151">
        <f>'[4]Viec 06T-2016'!M34</f>
        <v>259</v>
      </c>
      <c r="N33" s="151">
        <f>'[4]Viec 06T-2016'!N34</f>
        <v>10</v>
      </c>
      <c r="O33" s="151">
        <f>'[4]Viec 06T-2016'!O34</f>
        <v>2</v>
      </c>
      <c r="P33" s="151">
        <f>'[4]Viec 06T-2016'!P34</f>
        <v>128</v>
      </c>
      <c r="Q33" s="151">
        <f>'[4]Viec 06T-2016'!Q34</f>
        <v>1568</v>
      </c>
      <c r="R33" s="151">
        <f>'[4]Viec 06T-2016'!R34</f>
        <v>5439</v>
      </c>
      <c r="S33" s="165">
        <f>'[4]Viec 06T-2016'!S34</f>
        <v>0.585812112133533</v>
      </c>
    </row>
    <row r="34" spans="1:19" s="155" customFormat="1" ht="19.5" customHeight="1">
      <c r="A34" s="164">
        <v>21</v>
      </c>
      <c r="B34" s="149" t="str">
        <f>'[4]Viec 06T-2016'!B35</f>
        <v>Gia Lai</v>
      </c>
      <c r="C34" s="151">
        <f>'[4]Viec 06T-2016'!C35</f>
        <v>9575</v>
      </c>
      <c r="D34" s="151">
        <f>'[4]Viec 06T-2016'!D35</f>
        <v>4820</v>
      </c>
      <c r="E34" s="151">
        <f>'[4]Viec 06T-2016'!E35</f>
        <v>4755</v>
      </c>
      <c r="F34" s="151">
        <f>'[4]Viec 06T-2016'!F35</f>
        <v>75</v>
      </c>
      <c r="G34" s="151">
        <f>'[4]Viec 06T-2016'!G35</f>
        <v>6</v>
      </c>
      <c r="H34" s="151">
        <f>'[4]Viec 06T-2016'!H35</f>
        <v>9534</v>
      </c>
      <c r="I34" s="151">
        <f>'[4]Viec 06T-2016'!I35</f>
        <v>7706</v>
      </c>
      <c r="J34" s="151">
        <f>'[4]Viec 06T-2016'!J35</f>
        <v>3702</v>
      </c>
      <c r="K34" s="151">
        <f>'[4]Viec 06T-2016'!K35</f>
        <v>109</v>
      </c>
      <c r="L34" s="151">
        <f>'[4]Viec 06T-2016'!L35</f>
        <v>3741</v>
      </c>
      <c r="M34" s="151">
        <f>'[4]Viec 06T-2016'!M35</f>
        <v>111</v>
      </c>
      <c r="N34" s="151">
        <f>'[4]Viec 06T-2016'!N35</f>
        <v>20</v>
      </c>
      <c r="O34" s="151">
        <f>'[4]Viec 06T-2016'!O35</f>
        <v>3</v>
      </c>
      <c r="P34" s="151">
        <f>'[4]Viec 06T-2016'!P35</f>
        <v>20</v>
      </c>
      <c r="Q34" s="151">
        <f>'[4]Viec 06T-2016'!Q35</f>
        <v>1828</v>
      </c>
      <c r="R34" s="151">
        <f>'[4]Viec 06T-2016'!R35</f>
        <v>5723</v>
      </c>
      <c r="S34" s="165">
        <f>'[4]Viec 06T-2016'!S35</f>
        <v>0.4945497015312743</v>
      </c>
    </row>
    <row r="35" spans="1:19" s="155" customFormat="1" ht="19.5" customHeight="1">
      <c r="A35" s="166">
        <v>22</v>
      </c>
      <c r="B35" s="149" t="str">
        <f>'[4]Viec 06T-2016'!B36</f>
        <v>Hà Giang</v>
      </c>
      <c r="C35" s="151">
        <f>'[4]Viec 06T-2016'!C36</f>
        <v>1613</v>
      </c>
      <c r="D35" s="151">
        <f>'[4]Viec 06T-2016'!D36</f>
        <v>381</v>
      </c>
      <c r="E35" s="151">
        <f>'[4]Viec 06T-2016'!E36</f>
        <v>1232</v>
      </c>
      <c r="F35" s="151">
        <f>'[4]Viec 06T-2016'!F36</f>
        <v>66</v>
      </c>
      <c r="G35" s="151">
        <f>'[4]Viec 06T-2016'!G36</f>
        <v>0</v>
      </c>
      <c r="H35" s="151">
        <f>'[4]Viec 06T-2016'!H36</f>
        <v>1606</v>
      </c>
      <c r="I35" s="151">
        <f>'[4]Viec 06T-2016'!I36</f>
        <v>1336</v>
      </c>
      <c r="J35" s="151">
        <f>'[4]Viec 06T-2016'!J36</f>
        <v>935</v>
      </c>
      <c r="K35" s="151">
        <f>'[4]Viec 06T-2016'!K36</f>
        <v>15</v>
      </c>
      <c r="L35" s="151">
        <f>'[4]Viec 06T-2016'!L36</f>
        <v>365</v>
      </c>
      <c r="M35" s="151">
        <f>'[4]Viec 06T-2016'!M36</f>
        <v>12</v>
      </c>
      <c r="N35" s="151">
        <f>'[4]Viec 06T-2016'!N36</f>
        <v>0</v>
      </c>
      <c r="O35" s="151">
        <f>'[4]Viec 06T-2016'!O36</f>
        <v>0</v>
      </c>
      <c r="P35" s="151">
        <f>'[4]Viec 06T-2016'!P36</f>
        <v>9</v>
      </c>
      <c r="Q35" s="151">
        <f>'[4]Viec 06T-2016'!Q36</f>
        <v>270</v>
      </c>
      <c r="R35" s="151">
        <f>'[4]Viec 06T-2016'!R36</f>
        <v>656</v>
      </c>
      <c r="S35" s="165">
        <f>'[4]Viec 06T-2016'!S36</f>
        <v>0.7110778443113772</v>
      </c>
    </row>
    <row r="36" spans="1:19" s="155" customFormat="1" ht="19.5" customHeight="1">
      <c r="A36" s="164">
        <v>23</v>
      </c>
      <c r="B36" s="149" t="str">
        <f>'[4]Viec 06T-2016'!B37</f>
        <v>Hà Nam</v>
      </c>
      <c r="C36" s="151">
        <f>'[4]Viec 06T-2016'!C37</f>
        <v>1949</v>
      </c>
      <c r="D36" s="151">
        <f>'[4]Viec 06T-2016'!D37</f>
        <v>965</v>
      </c>
      <c r="E36" s="151">
        <f>'[4]Viec 06T-2016'!E37</f>
        <v>984</v>
      </c>
      <c r="F36" s="151">
        <f>'[4]Viec 06T-2016'!F37</f>
        <v>22</v>
      </c>
      <c r="G36" s="151">
        <f>'[4]Viec 06T-2016'!G37</f>
        <v>0</v>
      </c>
      <c r="H36" s="151">
        <f>'[4]Viec 06T-2016'!H37</f>
        <v>1927</v>
      </c>
      <c r="I36" s="151">
        <f>'[4]Viec 06T-2016'!I37</f>
        <v>1102</v>
      </c>
      <c r="J36" s="151">
        <f>'[4]Viec 06T-2016'!J37</f>
        <v>764</v>
      </c>
      <c r="K36" s="151">
        <f>'[4]Viec 06T-2016'!K37</f>
        <v>7</v>
      </c>
      <c r="L36" s="151">
        <f>'[4]Viec 06T-2016'!L37</f>
        <v>318</v>
      </c>
      <c r="M36" s="151">
        <f>'[4]Viec 06T-2016'!M37</f>
        <v>2</v>
      </c>
      <c r="N36" s="151">
        <f>'[4]Viec 06T-2016'!N37</f>
        <v>2</v>
      </c>
      <c r="O36" s="151">
        <f>'[4]Viec 06T-2016'!O37</f>
        <v>0</v>
      </c>
      <c r="P36" s="151">
        <f>'[4]Viec 06T-2016'!P37</f>
        <v>9</v>
      </c>
      <c r="Q36" s="151">
        <f>'[4]Viec 06T-2016'!Q37</f>
        <v>825</v>
      </c>
      <c r="R36" s="151">
        <f>'[4]Viec 06T-2016'!R37</f>
        <v>1156</v>
      </c>
      <c r="S36" s="165">
        <f>'[4]Viec 06T-2016'!S37</f>
        <v>0.6996370235934665</v>
      </c>
    </row>
    <row r="37" spans="1:19" s="155" customFormat="1" ht="19.5" customHeight="1">
      <c r="A37" s="166">
        <v>24</v>
      </c>
      <c r="B37" s="149" t="str">
        <f>'[4]Viec 06T-2016'!B38</f>
        <v>Hà Nội</v>
      </c>
      <c r="C37" s="151">
        <f>'[4]Viec 06T-2016'!C38</f>
        <v>27246</v>
      </c>
      <c r="D37" s="151">
        <f>'[4]Viec 06T-2016'!D38</f>
        <v>12873</v>
      </c>
      <c r="E37" s="151">
        <f>'[4]Viec 06T-2016'!E38</f>
        <v>14373</v>
      </c>
      <c r="F37" s="151">
        <f>'[4]Viec 06T-2016'!F38</f>
        <v>443</v>
      </c>
      <c r="G37" s="151">
        <f>'[4]Viec 06T-2016'!G38</f>
        <v>0</v>
      </c>
      <c r="H37" s="151">
        <f>'[4]Viec 06T-2016'!H38</f>
        <v>26803</v>
      </c>
      <c r="I37" s="151">
        <f>'[4]Viec 06T-2016'!I38</f>
        <v>18865</v>
      </c>
      <c r="J37" s="151">
        <f>'[4]Viec 06T-2016'!J38</f>
        <v>9047</v>
      </c>
      <c r="K37" s="151">
        <f>'[4]Viec 06T-2016'!K38</f>
        <v>192</v>
      </c>
      <c r="L37" s="151">
        <f>'[4]Viec 06T-2016'!L38</f>
        <v>9351</v>
      </c>
      <c r="M37" s="151">
        <f>'[4]Viec 06T-2016'!M38</f>
        <v>85</v>
      </c>
      <c r="N37" s="151">
        <f>'[4]Viec 06T-2016'!N38</f>
        <v>36</v>
      </c>
      <c r="O37" s="151">
        <f>'[4]Viec 06T-2016'!O38</f>
        <v>2</v>
      </c>
      <c r="P37" s="151">
        <f>'[4]Viec 06T-2016'!P38</f>
        <v>152</v>
      </c>
      <c r="Q37" s="151">
        <f>'[4]Viec 06T-2016'!Q38</f>
        <v>7938</v>
      </c>
      <c r="R37" s="151">
        <f>'[4]Viec 06T-2016'!R38</f>
        <v>17564</v>
      </c>
      <c r="S37" s="165">
        <f>'[4]Viec 06T-2016'!S38</f>
        <v>0.4897429101510734</v>
      </c>
    </row>
    <row r="38" spans="1:19" s="155" customFormat="1" ht="19.5" customHeight="1">
      <c r="A38" s="164">
        <v>25</v>
      </c>
      <c r="B38" s="149" t="str">
        <f>'[4]Viec 06T-2016'!B39</f>
        <v>Hà Tĩnh</v>
      </c>
      <c r="C38" s="151">
        <f>'[4]Viec 06T-2016'!C39</f>
        <v>2535</v>
      </c>
      <c r="D38" s="151">
        <f>'[4]Viec 06T-2016'!D39</f>
        <v>660</v>
      </c>
      <c r="E38" s="151">
        <f>'[4]Viec 06T-2016'!E39</f>
        <v>1875</v>
      </c>
      <c r="F38" s="151">
        <f>'[4]Viec 06T-2016'!F39</f>
        <v>28</v>
      </c>
      <c r="G38" s="151">
        <f>'[4]Viec 06T-2016'!G39</f>
        <v>0</v>
      </c>
      <c r="H38" s="151">
        <f>'[4]Viec 06T-2016'!H39</f>
        <v>2507</v>
      </c>
      <c r="I38" s="151">
        <f>'[4]Viec 06T-2016'!I39</f>
        <v>2012</v>
      </c>
      <c r="J38" s="151">
        <f>'[4]Viec 06T-2016'!J39</f>
        <v>1507</v>
      </c>
      <c r="K38" s="151">
        <f>'[4]Viec 06T-2016'!K39</f>
        <v>10</v>
      </c>
      <c r="L38" s="151">
        <f>'[4]Viec 06T-2016'!L39</f>
        <v>467</v>
      </c>
      <c r="M38" s="151">
        <f>'[4]Viec 06T-2016'!M39</f>
        <v>13</v>
      </c>
      <c r="N38" s="151">
        <f>'[4]Viec 06T-2016'!N39</f>
        <v>1</v>
      </c>
      <c r="O38" s="151">
        <f>'[4]Viec 06T-2016'!O39</f>
        <v>0</v>
      </c>
      <c r="P38" s="151">
        <f>'[4]Viec 06T-2016'!P39</f>
        <v>14</v>
      </c>
      <c r="Q38" s="151">
        <f>'[4]Viec 06T-2016'!Q39</f>
        <v>495</v>
      </c>
      <c r="R38" s="151">
        <f>'[4]Viec 06T-2016'!R39</f>
        <v>990</v>
      </c>
      <c r="S38" s="165">
        <f>'[4]Viec 06T-2016'!S39</f>
        <v>0.7539761431411531</v>
      </c>
    </row>
    <row r="39" spans="1:19" s="155" customFormat="1" ht="19.5" customHeight="1">
      <c r="A39" s="166">
        <v>26</v>
      </c>
      <c r="B39" s="149" t="str">
        <f>'[4]Viec 06T-2016'!B40</f>
        <v>Hải Dương</v>
      </c>
      <c r="C39" s="151">
        <f>'[4]Viec 06T-2016'!C40</f>
        <v>7131</v>
      </c>
      <c r="D39" s="151">
        <f>'[4]Viec 06T-2016'!D40</f>
        <v>2784</v>
      </c>
      <c r="E39" s="151">
        <f>'[4]Viec 06T-2016'!E40</f>
        <v>4347</v>
      </c>
      <c r="F39" s="151">
        <f>'[4]Viec 06T-2016'!F40</f>
        <v>97</v>
      </c>
      <c r="G39" s="151">
        <f>'[4]Viec 06T-2016'!G40</f>
        <v>0</v>
      </c>
      <c r="H39" s="151">
        <f>'[4]Viec 06T-2016'!H40</f>
        <v>7034</v>
      </c>
      <c r="I39" s="151">
        <f>'[4]Viec 06T-2016'!I40</f>
        <v>5709</v>
      </c>
      <c r="J39" s="151">
        <f>'[4]Viec 06T-2016'!J40</f>
        <v>3575</v>
      </c>
      <c r="K39" s="151">
        <f>'[4]Viec 06T-2016'!K40</f>
        <v>26</v>
      </c>
      <c r="L39" s="151">
        <f>'[4]Viec 06T-2016'!L40</f>
        <v>1978</v>
      </c>
      <c r="M39" s="151">
        <f>'[4]Viec 06T-2016'!M40</f>
        <v>28</v>
      </c>
      <c r="N39" s="151">
        <f>'[4]Viec 06T-2016'!N40</f>
        <v>15</v>
      </c>
      <c r="O39" s="151">
        <f>'[4]Viec 06T-2016'!O40</f>
        <v>0</v>
      </c>
      <c r="P39" s="151">
        <f>'[4]Viec 06T-2016'!P40</f>
        <v>87</v>
      </c>
      <c r="Q39" s="151">
        <f>'[4]Viec 06T-2016'!Q40</f>
        <v>1325</v>
      </c>
      <c r="R39" s="151">
        <f>'[4]Viec 06T-2016'!R40</f>
        <v>3433</v>
      </c>
      <c r="S39" s="165">
        <f>'[4]Viec 06T-2016'!S40</f>
        <v>0.6307584515677002</v>
      </c>
    </row>
    <row r="40" spans="1:19" s="155" customFormat="1" ht="19.5" customHeight="1">
      <c r="A40" s="164">
        <v>27</v>
      </c>
      <c r="B40" s="149" t="str">
        <f>'[4]Viec 06T-2016'!B41</f>
        <v>Hải Phòng</v>
      </c>
      <c r="C40" s="151">
        <f>'[4]Viec 06T-2016'!C41</f>
        <v>12847</v>
      </c>
      <c r="D40" s="151">
        <f>'[4]Viec 06T-2016'!D41</f>
        <v>8728</v>
      </c>
      <c r="E40" s="151">
        <f>'[4]Viec 06T-2016'!E41</f>
        <v>4119</v>
      </c>
      <c r="F40" s="151">
        <f>'[4]Viec 06T-2016'!F41</f>
        <v>104</v>
      </c>
      <c r="G40" s="151">
        <f>'[4]Viec 06T-2016'!G41</f>
        <v>2</v>
      </c>
      <c r="H40" s="151">
        <f>'[4]Viec 06T-2016'!H41</f>
        <v>12743</v>
      </c>
      <c r="I40" s="151">
        <f>'[4]Viec 06T-2016'!I41</f>
        <v>8050</v>
      </c>
      <c r="J40" s="151">
        <f>'[4]Viec 06T-2016'!J41</f>
        <v>2779</v>
      </c>
      <c r="K40" s="151">
        <f>'[4]Viec 06T-2016'!K41</f>
        <v>68</v>
      </c>
      <c r="L40" s="151">
        <f>'[4]Viec 06T-2016'!L41</f>
        <v>4933</v>
      </c>
      <c r="M40" s="151">
        <f>'[4]Viec 06T-2016'!M41</f>
        <v>179</v>
      </c>
      <c r="N40" s="151">
        <f>'[4]Viec 06T-2016'!N41</f>
        <v>3</v>
      </c>
      <c r="O40" s="151">
        <f>'[4]Viec 06T-2016'!O41</f>
        <v>0</v>
      </c>
      <c r="P40" s="151">
        <f>'[4]Viec 06T-2016'!P41</f>
        <v>88</v>
      </c>
      <c r="Q40" s="151">
        <f>'[4]Viec 06T-2016'!Q41</f>
        <v>4693</v>
      </c>
      <c r="R40" s="151">
        <f>'[4]Viec 06T-2016'!R41</f>
        <v>9896</v>
      </c>
      <c r="S40" s="165">
        <f>'[4]Viec 06T-2016'!S41</f>
        <v>0.35366459627329194</v>
      </c>
    </row>
    <row r="41" spans="1:19" s="155" customFormat="1" ht="19.5" customHeight="1">
      <c r="A41" s="166">
        <v>28</v>
      </c>
      <c r="B41" s="149" t="str">
        <f>'[4]Viec 06T-2016'!B42</f>
        <v>Hậu Giang</v>
      </c>
      <c r="C41" s="151">
        <f>'[4]Viec 06T-2016'!C42</f>
        <v>6824</v>
      </c>
      <c r="D41" s="151">
        <f>'[4]Viec 06T-2016'!D42</f>
        <v>3356</v>
      </c>
      <c r="E41" s="151">
        <f>'[4]Viec 06T-2016'!E42</f>
        <v>3468</v>
      </c>
      <c r="F41" s="151">
        <f>'[4]Viec 06T-2016'!F42</f>
        <v>60</v>
      </c>
      <c r="G41" s="151">
        <f>'[4]Viec 06T-2016'!G42</f>
        <v>16</v>
      </c>
      <c r="H41" s="151">
        <f>'[4]Viec 06T-2016'!H42</f>
        <v>6764</v>
      </c>
      <c r="I41" s="151">
        <f>'[4]Viec 06T-2016'!I42</f>
        <v>6077</v>
      </c>
      <c r="J41" s="151">
        <f>'[4]Viec 06T-2016'!J42</f>
        <v>2499</v>
      </c>
      <c r="K41" s="151">
        <f>'[4]Viec 06T-2016'!K42</f>
        <v>61</v>
      </c>
      <c r="L41" s="151">
        <f>'[4]Viec 06T-2016'!L42</f>
        <v>3406</v>
      </c>
      <c r="M41" s="151">
        <f>'[4]Viec 06T-2016'!M42</f>
        <v>84</v>
      </c>
      <c r="N41" s="151">
        <f>'[4]Viec 06T-2016'!N42</f>
        <v>4</v>
      </c>
      <c r="O41" s="151">
        <f>'[4]Viec 06T-2016'!O42</f>
        <v>2</v>
      </c>
      <c r="P41" s="151">
        <f>'[4]Viec 06T-2016'!P42</f>
        <v>21</v>
      </c>
      <c r="Q41" s="151">
        <f>'[4]Viec 06T-2016'!Q42</f>
        <v>687</v>
      </c>
      <c r="R41" s="151">
        <f>'[4]Viec 06T-2016'!R42</f>
        <v>4204</v>
      </c>
      <c r="S41" s="165">
        <f>'[4]Viec 06T-2016'!S42</f>
        <v>0.4212604903735396</v>
      </c>
    </row>
    <row r="42" spans="1:19" s="155" customFormat="1" ht="19.5" customHeight="1">
      <c r="A42" s="164">
        <v>29</v>
      </c>
      <c r="B42" s="149" t="str">
        <f>'[4]Viec 06T-2016'!B43</f>
        <v>Hòa Bình</v>
      </c>
      <c r="C42" s="151">
        <f>'[4]Viec 06T-2016'!C43</f>
        <v>2327</v>
      </c>
      <c r="D42" s="151">
        <f>'[4]Viec 06T-2016'!D43</f>
        <v>465</v>
      </c>
      <c r="E42" s="151">
        <f>'[4]Viec 06T-2016'!E43</f>
        <v>1862</v>
      </c>
      <c r="F42" s="151">
        <f>'[4]Viec 06T-2016'!F43</f>
        <v>39</v>
      </c>
      <c r="G42" s="151">
        <f>'[4]Viec 06T-2016'!G43</f>
        <v>0</v>
      </c>
      <c r="H42" s="151">
        <f>'[4]Viec 06T-2016'!H43</f>
        <v>2288</v>
      </c>
      <c r="I42" s="151">
        <f>'[4]Viec 06T-2016'!I43</f>
        <v>1955</v>
      </c>
      <c r="J42" s="151">
        <f>'[4]Viec 06T-2016'!J43</f>
        <v>1532</v>
      </c>
      <c r="K42" s="151">
        <f>'[4]Viec 06T-2016'!K43</f>
        <v>3</v>
      </c>
      <c r="L42" s="151">
        <f>'[4]Viec 06T-2016'!L43</f>
        <v>363</v>
      </c>
      <c r="M42" s="151">
        <f>'[4]Viec 06T-2016'!M43</f>
        <v>18</v>
      </c>
      <c r="N42" s="151">
        <f>'[4]Viec 06T-2016'!N43</f>
        <v>0</v>
      </c>
      <c r="O42" s="151">
        <f>'[4]Viec 06T-2016'!O43</f>
        <v>0</v>
      </c>
      <c r="P42" s="151">
        <f>'[4]Viec 06T-2016'!P43</f>
        <v>39</v>
      </c>
      <c r="Q42" s="151">
        <f>'[4]Viec 06T-2016'!Q43</f>
        <v>333</v>
      </c>
      <c r="R42" s="151">
        <f>'[4]Viec 06T-2016'!R43</f>
        <v>753</v>
      </c>
      <c r="S42" s="165">
        <f>'[4]Viec 06T-2016'!S43</f>
        <v>0.7851662404092071</v>
      </c>
    </row>
    <row r="43" spans="1:19" s="155" customFormat="1" ht="19.5" customHeight="1">
      <c r="A43" s="166">
        <v>30</v>
      </c>
      <c r="B43" s="149" t="str">
        <f>'[4]Viec 06T-2016'!B44</f>
        <v>Hồ Chí Minh</v>
      </c>
      <c r="C43" s="151">
        <f>'[4]Viec 06T-2016'!C44</f>
        <v>63086</v>
      </c>
      <c r="D43" s="151">
        <f>'[4]Viec 06T-2016'!D44</f>
        <v>31183</v>
      </c>
      <c r="E43" s="151">
        <f>'[4]Viec 06T-2016'!E44</f>
        <v>31903</v>
      </c>
      <c r="F43" s="151">
        <f>'[4]Viec 06T-2016'!F44</f>
        <v>588</v>
      </c>
      <c r="G43" s="151">
        <f>'[4]Viec 06T-2016'!G44</f>
        <v>10</v>
      </c>
      <c r="H43" s="151">
        <f>'[4]Viec 06T-2016'!H44</f>
        <v>62498.3</v>
      </c>
      <c r="I43" s="151">
        <f>'[4]Viec 06T-2016'!I44</f>
        <v>52748</v>
      </c>
      <c r="J43" s="151">
        <f>'[4]Viec 06T-2016'!J44</f>
        <v>22095</v>
      </c>
      <c r="K43" s="151">
        <f>'[4]Viec 06T-2016'!K44</f>
        <v>375</v>
      </c>
      <c r="L43" s="151">
        <f>'[4]Viec 06T-2016'!L44</f>
        <v>26160</v>
      </c>
      <c r="M43" s="151">
        <f>'[4]Viec 06T-2016'!M44</f>
        <v>2416</v>
      </c>
      <c r="N43" s="151">
        <f>'[4]Viec 06T-2016'!N44</f>
        <v>83</v>
      </c>
      <c r="O43" s="151">
        <f>'[4]Viec 06T-2016'!O44</f>
        <v>5</v>
      </c>
      <c r="P43" s="151">
        <f>'[4]Viec 06T-2016'!P44</f>
        <v>1614</v>
      </c>
      <c r="Q43" s="151">
        <f>'[4]Viec 06T-2016'!Q44</f>
        <v>9750.3</v>
      </c>
      <c r="R43" s="151">
        <f>'[4]Viec 06T-2016'!R44</f>
        <v>40028.3</v>
      </c>
      <c r="S43" s="165">
        <f>'[4]Viec 06T-2016'!S44</f>
        <v>0.42598771517403505</v>
      </c>
    </row>
    <row r="44" spans="1:19" s="155" customFormat="1" ht="19.5" customHeight="1">
      <c r="A44" s="164">
        <v>31</v>
      </c>
      <c r="B44" s="149" t="str">
        <f>'[4]Viec 06T-2016'!B45</f>
        <v>Hưng Yên</v>
      </c>
      <c r="C44" s="151">
        <f>'[4]Viec 06T-2016'!C45</f>
        <v>4243</v>
      </c>
      <c r="D44" s="151">
        <f>'[4]Viec 06T-2016'!D45</f>
        <v>1764</v>
      </c>
      <c r="E44" s="151">
        <f>'[4]Viec 06T-2016'!E45</f>
        <v>2479</v>
      </c>
      <c r="F44" s="151">
        <f>'[4]Viec 06T-2016'!F45</f>
        <v>77</v>
      </c>
      <c r="G44" s="151">
        <f>'[4]Viec 06T-2016'!G45</f>
        <v>3</v>
      </c>
      <c r="H44" s="151">
        <f>'[4]Viec 06T-2016'!H45</f>
        <v>4167</v>
      </c>
      <c r="I44" s="151">
        <f>'[4]Viec 06T-2016'!I45</f>
        <v>2999</v>
      </c>
      <c r="J44" s="151">
        <f>'[4]Viec 06T-2016'!J45</f>
        <v>2009</v>
      </c>
      <c r="K44" s="151">
        <f>'[4]Viec 06T-2016'!K45</f>
        <v>35</v>
      </c>
      <c r="L44" s="151">
        <f>'[4]Viec 06T-2016'!L45</f>
        <v>870</v>
      </c>
      <c r="M44" s="151">
        <f>'[4]Viec 06T-2016'!M45</f>
        <v>12</v>
      </c>
      <c r="N44" s="151">
        <f>'[4]Viec 06T-2016'!N45</f>
        <v>1</v>
      </c>
      <c r="O44" s="151">
        <f>'[4]Viec 06T-2016'!O45</f>
        <v>0</v>
      </c>
      <c r="P44" s="151">
        <f>'[4]Viec 06T-2016'!P45</f>
        <v>72</v>
      </c>
      <c r="Q44" s="151">
        <f>'[4]Viec 06T-2016'!Q45</f>
        <v>1168</v>
      </c>
      <c r="R44" s="151">
        <f>'[4]Viec 06T-2016'!R45</f>
        <v>2123</v>
      </c>
      <c r="S44" s="165">
        <f>'[4]Viec 06T-2016'!S45</f>
        <v>0.6815605201733911</v>
      </c>
    </row>
    <row r="45" spans="1:19" s="155" customFormat="1" ht="19.5" customHeight="1">
      <c r="A45" s="166">
        <v>32</v>
      </c>
      <c r="B45" s="149" t="str">
        <f>'[4]Viec 06T-2016'!B46</f>
        <v>Kiên Giang</v>
      </c>
      <c r="C45" s="151">
        <f>'[4]Viec 06T-2016'!C46</f>
        <v>12723</v>
      </c>
      <c r="D45" s="151">
        <f>'[4]Viec 06T-2016'!D46</f>
        <v>5233</v>
      </c>
      <c r="E45" s="151">
        <f>'[4]Viec 06T-2016'!E46</f>
        <v>7490</v>
      </c>
      <c r="F45" s="151">
        <f>'[4]Viec 06T-2016'!F46</f>
        <v>100</v>
      </c>
      <c r="G45" s="151">
        <f>'[4]Viec 06T-2016'!G46</f>
        <v>0</v>
      </c>
      <c r="H45" s="151">
        <f>'[4]Viec 06T-2016'!H46</f>
        <v>12623</v>
      </c>
      <c r="I45" s="151">
        <f>'[4]Viec 06T-2016'!I46</f>
        <v>10170</v>
      </c>
      <c r="J45" s="151">
        <f>'[4]Viec 06T-2016'!J46</f>
        <v>5179</v>
      </c>
      <c r="K45" s="151">
        <f>'[4]Viec 06T-2016'!K46</f>
        <v>186</v>
      </c>
      <c r="L45" s="151">
        <f>'[4]Viec 06T-2016'!L46</f>
        <v>4468</v>
      </c>
      <c r="M45" s="151">
        <f>'[4]Viec 06T-2016'!M46</f>
        <v>231</v>
      </c>
      <c r="N45" s="151">
        <f>'[4]Viec 06T-2016'!N46</f>
        <v>3</v>
      </c>
      <c r="O45" s="151">
        <f>'[4]Viec 06T-2016'!O46</f>
        <v>0</v>
      </c>
      <c r="P45" s="151">
        <f>'[4]Viec 06T-2016'!P46</f>
        <v>103</v>
      </c>
      <c r="Q45" s="151">
        <f>'[4]Viec 06T-2016'!Q46</f>
        <v>2453</v>
      </c>
      <c r="R45" s="151">
        <f>'[4]Viec 06T-2016'!R46</f>
        <v>7258</v>
      </c>
      <c r="S45" s="165">
        <f>'[4]Viec 06T-2016'!S46</f>
        <v>0.5275319567354966</v>
      </c>
    </row>
    <row r="46" spans="1:19" s="155" customFormat="1" ht="19.5" customHeight="1">
      <c r="A46" s="164">
        <v>33</v>
      </c>
      <c r="B46" s="149" t="str">
        <f>'[4]Viec 06T-2016'!B47</f>
        <v>Kon Tum</v>
      </c>
      <c r="C46" s="151">
        <f>'[4]Viec 06T-2016'!C47</f>
        <v>2222</v>
      </c>
      <c r="D46" s="151">
        <f>'[4]Viec 06T-2016'!D47</f>
        <v>628</v>
      </c>
      <c r="E46" s="151">
        <f>'[4]Viec 06T-2016'!E47</f>
        <v>1594</v>
      </c>
      <c r="F46" s="151">
        <f>'[4]Viec 06T-2016'!F47</f>
        <v>55</v>
      </c>
      <c r="G46" s="151">
        <f>'[4]Viec 06T-2016'!G47</f>
        <v>1</v>
      </c>
      <c r="H46" s="151">
        <f>'[4]Viec 06T-2016'!H47</f>
        <v>2167</v>
      </c>
      <c r="I46" s="151">
        <f>'[4]Viec 06T-2016'!I47</f>
        <v>1839</v>
      </c>
      <c r="J46" s="151">
        <f>'[4]Viec 06T-2016'!J47</f>
        <v>1203</v>
      </c>
      <c r="K46" s="151">
        <f>'[4]Viec 06T-2016'!K47</f>
        <v>16</v>
      </c>
      <c r="L46" s="151">
        <f>'[4]Viec 06T-2016'!L47</f>
        <v>595</v>
      </c>
      <c r="M46" s="151">
        <f>'[4]Viec 06T-2016'!M47</f>
        <v>23</v>
      </c>
      <c r="N46" s="151">
        <f>'[4]Viec 06T-2016'!N47</f>
        <v>2</v>
      </c>
      <c r="O46" s="151">
        <f>'[4]Viec 06T-2016'!O47</f>
        <v>0</v>
      </c>
      <c r="P46" s="151">
        <f>'[4]Viec 06T-2016'!P47</f>
        <v>0</v>
      </c>
      <c r="Q46" s="151">
        <f>'[4]Viec 06T-2016'!Q47</f>
        <v>328</v>
      </c>
      <c r="R46" s="151">
        <f>'[4]Viec 06T-2016'!R47</f>
        <v>948</v>
      </c>
      <c r="S46" s="165">
        <f>'[4]Viec 06T-2016'!S47</f>
        <v>0.6628602501359434</v>
      </c>
    </row>
    <row r="47" spans="1:19" s="155" customFormat="1" ht="19.5" customHeight="1">
      <c r="A47" s="166">
        <v>34</v>
      </c>
      <c r="B47" s="149" t="str">
        <f>'[4]Viec 06T-2016'!B48</f>
        <v>Khánh Hòa</v>
      </c>
      <c r="C47" s="151">
        <f>'[4]Viec 06T-2016'!C48</f>
        <v>8571</v>
      </c>
      <c r="D47" s="151">
        <f>'[4]Viec 06T-2016'!D48</f>
        <v>4573</v>
      </c>
      <c r="E47" s="151">
        <f>'[4]Viec 06T-2016'!E48</f>
        <v>3998</v>
      </c>
      <c r="F47" s="151">
        <f>'[4]Viec 06T-2016'!F48</f>
        <v>39</v>
      </c>
      <c r="G47" s="151">
        <f>'[4]Viec 06T-2016'!G48</f>
        <v>0</v>
      </c>
      <c r="H47" s="151">
        <f>'[4]Viec 06T-2016'!H48</f>
        <v>8532</v>
      </c>
      <c r="I47" s="151">
        <f>'[4]Viec 06T-2016'!I48</f>
        <v>7140</v>
      </c>
      <c r="J47" s="151">
        <f>'[4]Viec 06T-2016'!J48</f>
        <v>2809</v>
      </c>
      <c r="K47" s="151">
        <f>'[4]Viec 06T-2016'!K48</f>
        <v>173</v>
      </c>
      <c r="L47" s="151">
        <f>'[4]Viec 06T-2016'!L48</f>
        <v>3679</v>
      </c>
      <c r="M47" s="151">
        <f>'[4]Viec 06T-2016'!M48</f>
        <v>148</v>
      </c>
      <c r="N47" s="151">
        <f>'[4]Viec 06T-2016'!N48</f>
        <v>10</v>
      </c>
      <c r="O47" s="151">
        <f>'[4]Viec 06T-2016'!O48</f>
        <v>0</v>
      </c>
      <c r="P47" s="151">
        <f>'[4]Viec 06T-2016'!P48</f>
        <v>321</v>
      </c>
      <c r="Q47" s="151">
        <f>'[4]Viec 06T-2016'!Q48</f>
        <v>1392</v>
      </c>
      <c r="R47" s="151">
        <f>'[4]Viec 06T-2016'!R48</f>
        <v>5550</v>
      </c>
      <c r="S47" s="165">
        <f>'[4]Viec 06T-2016'!S48</f>
        <v>0.4176470588235294</v>
      </c>
    </row>
    <row r="48" spans="1:19" s="155" customFormat="1" ht="19.5" customHeight="1">
      <c r="A48" s="164">
        <v>35</v>
      </c>
      <c r="B48" s="149" t="str">
        <f>'[4]Viec 06T-2016'!B49</f>
        <v>Lai Châu</v>
      </c>
      <c r="C48" s="151">
        <f>'[4]Viec 06T-2016'!C49</f>
        <v>987</v>
      </c>
      <c r="D48" s="151">
        <f>'[4]Viec 06T-2016'!D49</f>
        <v>206</v>
      </c>
      <c r="E48" s="151">
        <f>'[4]Viec 06T-2016'!E49</f>
        <v>781</v>
      </c>
      <c r="F48" s="151">
        <f>'[4]Viec 06T-2016'!F49</f>
        <v>7</v>
      </c>
      <c r="G48" s="151">
        <f>'[4]Viec 06T-2016'!G49</f>
        <v>0</v>
      </c>
      <c r="H48" s="151">
        <f>'[4]Viec 06T-2016'!H49</f>
        <v>980</v>
      </c>
      <c r="I48" s="151">
        <f>'[4]Viec 06T-2016'!I49</f>
        <v>826</v>
      </c>
      <c r="J48" s="151">
        <f>'[4]Viec 06T-2016'!J49</f>
        <v>696</v>
      </c>
      <c r="K48" s="151">
        <f>'[4]Viec 06T-2016'!K49</f>
        <v>3</v>
      </c>
      <c r="L48" s="151">
        <f>'[4]Viec 06T-2016'!L49</f>
        <v>120</v>
      </c>
      <c r="M48" s="151">
        <f>'[4]Viec 06T-2016'!M49</f>
        <v>2</v>
      </c>
      <c r="N48" s="151">
        <f>'[4]Viec 06T-2016'!N49</f>
        <v>0</v>
      </c>
      <c r="O48" s="151">
        <f>'[4]Viec 06T-2016'!O49</f>
        <v>0</v>
      </c>
      <c r="P48" s="151">
        <f>'[4]Viec 06T-2016'!P49</f>
        <v>5</v>
      </c>
      <c r="Q48" s="151">
        <f>'[4]Viec 06T-2016'!Q49</f>
        <v>154</v>
      </c>
      <c r="R48" s="151">
        <f>'[4]Viec 06T-2016'!R49</f>
        <v>281</v>
      </c>
      <c r="S48" s="165">
        <f>'[4]Viec 06T-2016'!S49</f>
        <v>0.8462469733656174</v>
      </c>
    </row>
    <row r="49" spans="1:19" s="155" customFormat="1" ht="19.5" customHeight="1">
      <c r="A49" s="166">
        <v>36</v>
      </c>
      <c r="B49" s="149" t="str">
        <f>'[4]Viec 06T-2016'!B50</f>
        <v>Lạng Sơn</v>
      </c>
      <c r="C49" s="151">
        <f>'[4]Viec 06T-2016'!C50</f>
        <v>3691</v>
      </c>
      <c r="D49" s="151">
        <f>'[4]Viec 06T-2016'!D50</f>
        <v>1221</v>
      </c>
      <c r="E49" s="151">
        <f>'[4]Viec 06T-2016'!E50</f>
        <v>2471</v>
      </c>
      <c r="F49" s="151">
        <f>'[4]Viec 06T-2016'!F50</f>
        <v>55</v>
      </c>
      <c r="G49" s="151">
        <f>'[4]Viec 06T-2016'!G50</f>
        <v>0</v>
      </c>
      <c r="H49" s="151">
        <f>'[4]Viec 06T-2016'!H50</f>
        <v>3636</v>
      </c>
      <c r="I49" s="151">
        <f>'[4]Viec 06T-2016'!I50</f>
        <v>2718</v>
      </c>
      <c r="J49" s="151">
        <f>'[4]Viec 06T-2016'!J50</f>
        <v>1828</v>
      </c>
      <c r="K49" s="151">
        <f>'[4]Viec 06T-2016'!K50</f>
        <v>25</v>
      </c>
      <c r="L49" s="151">
        <f>'[4]Viec 06T-2016'!L50</f>
        <v>846</v>
      </c>
      <c r="M49" s="151">
        <f>'[4]Viec 06T-2016'!M50</f>
        <v>18</v>
      </c>
      <c r="N49" s="151">
        <f>'[4]Viec 06T-2016'!N50</f>
        <v>1</v>
      </c>
      <c r="O49" s="151">
        <f>'[4]Viec 06T-2016'!O50</f>
        <v>0</v>
      </c>
      <c r="P49" s="151">
        <f>'[4]Viec 06T-2016'!P50</f>
        <v>0</v>
      </c>
      <c r="Q49" s="151">
        <f>'[4]Viec 06T-2016'!Q50</f>
        <v>918</v>
      </c>
      <c r="R49" s="151">
        <f>'[4]Viec 06T-2016'!R50</f>
        <v>1783</v>
      </c>
      <c r="S49" s="165">
        <f>'[4]Viec 06T-2016'!S50</f>
        <v>0.6817512877115526</v>
      </c>
    </row>
    <row r="50" spans="1:19" s="155" customFormat="1" ht="19.5" customHeight="1">
      <c r="A50" s="164">
        <v>37</v>
      </c>
      <c r="B50" s="149" t="str">
        <f>'[4]Viec 06T-2016'!B51</f>
        <v>Lào Cai</v>
      </c>
      <c r="C50" s="151">
        <f>'[4]Viec 06T-2016'!C51</f>
        <v>3025</v>
      </c>
      <c r="D50" s="151">
        <f>'[4]Viec 06T-2016'!D51</f>
        <v>1188</v>
      </c>
      <c r="E50" s="151">
        <f>'[4]Viec 06T-2016'!E51</f>
        <v>1837</v>
      </c>
      <c r="F50" s="151">
        <f>'[4]Viec 06T-2016'!F51</f>
        <v>29</v>
      </c>
      <c r="G50" s="151">
        <f>'[4]Viec 06T-2016'!G51</f>
        <v>0</v>
      </c>
      <c r="H50" s="151">
        <f>'[4]Viec 06T-2016'!H51</f>
        <v>2996</v>
      </c>
      <c r="I50" s="151">
        <f>'[4]Viec 06T-2016'!I51</f>
        <v>2104</v>
      </c>
      <c r="J50" s="151">
        <f>'[4]Viec 06T-2016'!J51</f>
        <v>1587</v>
      </c>
      <c r="K50" s="151">
        <f>'[4]Viec 06T-2016'!K51</f>
        <v>11</v>
      </c>
      <c r="L50" s="151">
        <f>'[4]Viec 06T-2016'!L51</f>
        <v>488</v>
      </c>
      <c r="M50" s="151">
        <f>'[4]Viec 06T-2016'!M51</f>
        <v>15</v>
      </c>
      <c r="N50" s="151">
        <f>'[4]Viec 06T-2016'!N51</f>
        <v>0</v>
      </c>
      <c r="O50" s="151">
        <f>'[4]Viec 06T-2016'!O51</f>
        <v>0</v>
      </c>
      <c r="P50" s="151">
        <f>'[4]Viec 06T-2016'!P51</f>
        <v>3</v>
      </c>
      <c r="Q50" s="151">
        <f>'[4]Viec 06T-2016'!Q51</f>
        <v>892</v>
      </c>
      <c r="R50" s="151">
        <f>'[4]Viec 06T-2016'!R51</f>
        <v>1398</v>
      </c>
      <c r="S50" s="165">
        <f>'[4]Viec 06T-2016'!S51</f>
        <v>0.7595057034220533</v>
      </c>
    </row>
    <row r="51" spans="1:19" s="155" customFormat="1" ht="19.5" customHeight="1">
      <c r="A51" s="166">
        <v>38</v>
      </c>
      <c r="B51" s="149" t="str">
        <f>'[4]Viec 06T-2016'!B52</f>
        <v>Lâm Đồng</v>
      </c>
      <c r="C51" s="151">
        <f>'[4]Viec 06T-2016'!C52</f>
        <v>9500</v>
      </c>
      <c r="D51" s="151">
        <f>'[4]Viec 06T-2016'!D52</f>
        <v>4976</v>
      </c>
      <c r="E51" s="151">
        <f>'[4]Viec 06T-2016'!E52</f>
        <v>4524</v>
      </c>
      <c r="F51" s="151">
        <f>'[4]Viec 06T-2016'!F52</f>
        <v>70</v>
      </c>
      <c r="G51" s="151">
        <f>'[4]Viec 06T-2016'!G52</f>
        <v>0</v>
      </c>
      <c r="H51" s="151">
        <f>'[4]Viec 06T-2016'!H52</f>
        <v>9430</v>
      </c>
      <c r="I51" s="151">
        <f>'[4]Viec 06T-2016'!I52</f>
        <v>8269</v>
      </c>
      <c r="J51" s="151">
        <f>'[4]Viec 06T-2016'!J52</f>
        <v>3028</v>
      </c>
      <c r="K51" s="151">
        <f>'[4]Viec 06T-2016'!K52</f>
        <v>110</v>
      </c>
      <c r="L51" s="151">
        <f>'[4]Viec 06T-2016'!L52</f>
        <v>4205</v>
      </c>
      <c r="M51" s="151">
        <f>'[4]Viec 06T-2016'!M52</f>
        <v>696</v>
      </c>
      <c r="N51" s="151">
        <f>'[4]Viec 06T-2016'!N52</f>
        <v>18</v>
      </c>
      <c r="O51" s="151">
        <f>'[4]Viec 06T-2016'!O52</f>
        <v>8</v>
      </c>
      <c r="P51" s="151">
        <f>'[4]Viec 06T-2016'!P52</f>
        <v>204</v>
      </c>
      <c r="Q51" s="151">
        <f>'[4]Viec 06T-2016'!Q52</f>
        <v>1161</v>
      </c>
      <c r="R51" s="151">
        <f>'[4]Viec 06T-2016'!R52</f>
        <v>6292</v>
      </c>
      <c r="S51" s="165">
        <f>'[4]Viec 06T-2016'!S52</f>
        <v>0.37948966017656305</v>
      </c>
    </row>
    <row r="52" spans="1:19" s="155" customFormat="1" ht="19.5" customHeight="1">
      <c r="A52" s="164">
        <v>39</v>
      </c>
      <c r="B52" s="149" t="str">
        <f>'[4]Viec 06T-2016'!B53</f>
        <v>Long An</v>
      </c>
      <c r="C52" s="151">
        <f>'[4]Viec 06T-2016'!C53</f>
        <v>21130</v>
      </c>
      <c r="D52" s="151">
        <f>'[4]Viec 06T-2016'!D53</f>
        <v>11977</v>
      </c>
      <c r="E52" s="151">
        <f>'[4]Viec 06T-2016'!E53</f>
        <v>9153</v>
      </c>
      <c r="F52" s="151">
        <f>'[4]Viec 06T-2016'!F53</f>
        <v>124</v>
      </c>
      <c r="G52" s="151">
        <f>'[4]Viec 06T-2016'!G53</f>
        <v>4</v>
      </c>
      <c r="H52" s="151">
        <f>'[4]Viec 06T-2016'!H53</f>
        <v>21006</v>
      </c>
      <c r="I52" s="151">
        <f>'[4]Viec 06T-2016'!I53</f>
        <v>18611</v>
      </c>
      <c r="J52" s="151">
        <f>'[4]Viec 06T-2016'!J53</f>
        <v>5787</v>
      </c>
      <c r="K52" s="151">
        <f>'[4]Viec 06T-2016'!K53</f>
        <v>183</v>
      </c>
      <c r="L52" s="151">
        <f>'[4]Viec 06T-2016'!L53</f>
        <v>11847</v>
      </c>
      <c r="M52" s="151">
        <f>'[4]Viec 06T-2016'!M53</f>
        <v>548</v>
      </c>
      <c r="N52" s="151">
        <f>'[4]Viec 06T-2016'!N53</f>
        <v>36</v>
      </c>
      <c r="O52" s="151">
        <f>'[4]Viec 06T-2016'!O53</f>
        <v>9</v>
      </c>
      <c r="P52" s="151">
        <f>'[4]Viec 06T-2016'!P53</f>
        <v>201</v>
      </c>
      <c r="Q52" s="151">
        <f>'[4]Viec 06T-2016'!Q53</f>
        <v>2395</v>
      </c>
      <c r="R52" s="151">
        <f>'[4]Viec 06T-2016'!R53</f>
        <v>15036</v>
      </c>
      <c r="S52" s="165">
        <f>'[4]Viec 06T-2016'!S53</f>
        <v>0.32077803449572834</v>
      </c>
    </row>
    <row r="53" spans="1:19" s="155" customFormat="1" ht="19.5" customHeight="1">
      <c r="A53" s="166">
        <v>40</v>
      </c>
      <c r="B53" s="149" t="str">
        <f>'[4]Viec 06T-2016'!B54</f>
        <v>Nam Định</v>
      </c>
      <c r="C53" s="151">
        <f>'[4]Viec 06T-2016'!C54</f>
        <v>4207</v>
      </c>
      <c r="D53" s="151">
        <f>'[4]Viec 06T-2016'!D54</f>
        <v>1827</v>
      </c>
      <c r="E53" s="151">
        <f>'[4]Viec 06T-2016'!E54</f>
        <v>2380</v>
      </c>
      <c r="F53" s="151">
        <f>'[4]Viec 06T-2016'!F54</f>
        <v>63</v>
      </c>
      <c r="G53" s="151">
        <f>'[4]Viec 06T-2016'!G54</f>
        <v>0</v>
      </c>
      <c r="H53" s="151">
        <f>'[4]Viec 06T-2016'!H54</f>
        <v>4144</v>
      </c>
      <c r="I53" s="151">
        <f>'[4]Viec 06T-2016'!I54</f>
        <v>2913</v>
      </c>
      <c r="J53" s="151">
        <f>'[4]Viec 06T-2016'!J54</f>
        <v>1825</v>
      </c>
      <c r="K53" s="151">
        <f>'[4]Viec 06T-2016'!K54</f>
        <v>58</v>
      </c>
      <c r="L53" s="151">
        <f>'[4]Viec 06T-2016'!L54</f>
        <v>801</v>
      </c>
      <c r="M53" s="151">
        <f>'[4]Viec 06T-2016'!M54</f>
        <v>185</v>
      </c>
      <c r="N53" s="151">
        <f>'[4]Viec 06T-2016'!N54</f>
        <v>3</v>
      </c>
      <c r="O53" s="151">
        <f>'[4]Viec 06T-2016'!O54</f>
        <v>0</v>
      </c>
      <c r="P53" s="151">
        <f>'[4]Viec 06T-2016'!P54</f>
        <v>41</v>
      </c>
      <c r="Q53" s="151">
        <f>'[4]Viec 06T-2016'!Q54</f>
        <v>1231</v>
      </c>
      <c r="R53" s="151">
        <f>'[4]Viec 06T-2016'!R54</f>
        <v>2261</v>
      </c>
      <c r="S53" s="165">
        <f>'[4]Viec 06T-2016'!S54</f>
        <v>0.6464126330243735</v>
      </c>
    </row>
    <row r="54" spans="1:19" s="155" customFormat="1" ht="19.5" customHeight="1">
      <c r="A54" s="164">
        <v>41</v>
      </c>
      <c r="B54" s="149" t="str">
        <f>'[4]Viec 06T-2016'!B55</f>
        <v>Ninh Bình</v>
      </c>
      <c r="C54" s="151">
        <f>'[4]Viec 06T-2016'!C55</f>
        <v>4082</v>
      </c>
      <c r="D54" s="151">
        <f>'[4]Viec 06T-2016'!D55</f>
        <v>2013</v>
      </c>
      <c r="E54" s="151">
        <f>'[4]Viec 06T-2016'!E55</f>
        <v>2069</v>
      </c>
      <c r="F54" s="151">
        <f>'[4]Viec 06T-2016'!F55</f>
        <v>78</v>
      </c>
      <c r="G54" s="151">
        <f>'[4]Viec 06T-2016'!G55</f>
        <v>1</v>
      </c>
      <c r="H54" s="151">
        <f>'[4]Viec 06T-2016'!H55</f>
        <v>4004</v>
      </c>
      <c r="I54" s="151">
        <f>'[4]Viec 06T-2016'!I55</f>
        <v>3397</v>
      </c>
      <c r="J54" s="151">
        <f>'[4]Viec 06T-2016'!J55</f>
        <v>1417</v>
      </c>
      <c r="K54" s="151">
        <f>'[4]Viec 06T-2016'!K55</f>
        <v>19</v>
      </c>
      <c r="L54" s="151">
        <f>'[4]Viec 06T-2016'!L55</f>
        <v>1841</v>
      </c>
      <c r="M54" s="151">
        <f>'[4]Viec 06T-2016'!M55</f>
        <v>104</v>
      </c>
      <c r="N54" s="151">
        <f>'[4]Viec 06T-2016'!N55</f>
        <v>0</v>
      </c>
      <c r="O54" s="151">
        <f>'[4]Viec 06T-2016'!O55</f>
        <v>16</v>
      </c>
      <c r="P54" s="151">
        <f>'[4]Viec 06T-2016'!P55</f>
        <v>0</v>
      </c>
      <c r="Q54" s="151">
        <f>'[4]Viec 06T-2016'!Q55</f>
        <v>607</v>
      </c>
      <c r="R54" s="151">
        <f>'[4]Viec 06T-2016'!R55</f>
        <v>2568</v>
      </c>
      <c r="S54" s="165">
        <f>'[4]Viec 06T-2016'!S55</f>
        <v>0.422725934648219</v>
      </c>
    </row>
    <row r="55" spans="1:19" s="155" customFormat="1" ht="19.5" customHeight="1">
      <c r="A55" s="166">
        <v>42</v>
      </c>
      <c r="B55" s="149" t="str">
        <f>'[4]Viec 06T-2016'!B56</f>
        <v>Ninh Thuận</v>
      </c>
      <c r="C55" s="151">
        <f>'[4]Viec 06T-2016'!C56</f>
        <v>2960</v>
      </c>
      <c r="D55" s="151">
        <f>'[4]Viec 06T-2016'!D56</f>
        <v>1265</v>
      </c>
      <c r="E55" s="151">
        <f>'[4]Viec 06T-2016'!E56</f>
        <v>1695</v>
      </c>
      <c r="F55" s="151">
        <f>'[4]Viec 06T-2016'!F56</f>
        <v>26</v>
      </c>
      <c r="G55" s="151">
        <f>'[4]Viec 06T-2016'!G56</f>
        <v>2</v>
      </c>
      <c r="H55" s="151">
        <f>'[4]Viec 06T-2016'!H56</f>
        <v>2932</v>
      </c>
      <c r="I55" s="151">
        <f>'[4]Viec 06T-2016'!I56</f>
        <v>2434</v>
      </c>
      <c r="J55" s="151">
        <f>'[4]Viec 06T-2016'!J56</f>
        <v>1149</v>
      </c>
      <c r="K55" s="151">
        <f>'[4]Viec 06T-2016'!K56</f>
        <v>18</v>
      </c>
      <c r="L55" s="151">
        <f>'[4]Viec 06T-2016'!L56</f>
        <v>1163</v>
      </c>
      <c r="M55" s="151">
        <f>'[4]Viec 06T-2016'!M56</f>
        <v>92</v>
      </c>
      <c r="N55" s="151">
        <f>'[4]Viec 06T-2016'!N56</f>
        <v>1</v>
      </c>
      <c r="O55" s="151">
        <f>'[4]Viec 06T-2016'!O56</f>
        <v>0</v>
      </c>
      <c r="P55" s="151">
        <f>'[4]Viec 06T-2016'!P56</f>
        <v>11</v>
      </c>
      <c r="Q55" s="151">
        <f>'[4]Viec 06T-2016'!Q56</f>
        <v>498</v>
      </c>
      <c r="R55" s="151">
        <f>'[4]Viec 06T-2016'!R56</f>
        <v>1765</v>
      </c>
      <c r="S55" s="165">
        <f>'[4]Viec 06T-2016'!S56</f>
        <v>0.4794576828266228</v>
      </c>
    </row>
    <row r="56" spans="1:19" s="155" customFormat="1" ht="19.5" customHeight="1">
      <c r="A56" s="164">
        <v>43</v>
      </c>
      <c r="B56" s="149" t="str">
        <f>'[4]Viec 06T-2016'!B57</f>
        <v>Nghệ An</v>
      </c>
      <c r="C56" s="151">
        <f>'[4]Viec 06T-2016'!C57</f>
        <v>10083</v>
      </c>
      <c r="D56" s="151">
        <f>'[4]Viec 06T-2016'!D57</f>
        <v>3167</v>
      </c>
      <c r="E56" s="151">
        <f>'[4]Viec 06T-2016'!E57</f>
        <v>6916</v>
      </c>
      <c r="F56" s="151">
        <f>'[4]Viec 06T-2016'!F57</f>
        <v>59</v>
      </c>
      <c r="G56" s="151">
        <f>'[4]Viec 06T-2016'!G57</f>
        <v>0</v>
      </c>
      <c r="H56" s="151">
        <f>'[4]Viec 06T-2016'!H57</f>
        <v>10083</v>
      </c>
      <c r="I56" s="151">
        <f>'[4]Viec 06T-2016'!I57</f>
        <v>8008</v>
      </c>
      <c r="J56" s="151">
        <f>'[4]Viec 06T-2016'!J57</f>
        <v>4762</v>
      </c>
      <c r="K56" s="151">
        <f>'[4]Viec 06T-2016'!K57</f>
        <v>32</v>
      </c>
      <c r="L56" s="151">
        <f>'[4]Viec 06T-2016'!L57</f>
        <v>3039</v>
      </c>
      <c r="M56" s="151">
        <f>'[4]Viec 06T-2016'!M57</f>
        <v>99</v>
      </c>
      <c r="N56" s="151">
        <f>'[4]Viec 06T-2016'!N57</f>
        <v>5</v>
      </c>
      <c r="O56" s="151">
        <f>'[4]Viec 06T-2016'!O57</f>
        <v>18</v>
      </c>
      <c r="P56" s="151">
        <f>'[4]Viec 06T-2016'!P57</f>
        <v>53</v>
      </c>
      <c r="Q56" s="151">
        <f>'[4]Viec 06T-2016'!Q57</f>
        <v>2075</v>
      </c>
      <c r="R56" s="151">
        <f>'[4]Viec 06T-2016'!R57</f>
        <v>5289</v>
      </c>
      <c r="S56" s="165">
        <f>'[4]Viec 06T-2016'!S57</f>
        <v>0.5986513486513486</v>
      </c>
    </row>
    <row r="57" spans="1:19" s="155" customFormat="1" ht="19.5" customHeight="1">
      <c r="A57" s="166">
        <v>44</v>
      </c>
      <c r="B57" s="149" t="str">
        <f>'[4]Viec 06T-2016'!B58</f>
        <v>Phú Thọ</v>
      </c>
      <c r="C57" s="151">
        <f>'[4]Viec 06T-2016'!C58</f>
        <v>6550</v>
      </c>
      <c r="D57" s="151">
        <f>'[4]Viec 06T-2016'!D58</f>
        <v>2741</v>
      </c>
      <c r="E57" s="151">
        <f>'[4]Viec 06T-2016'!E58</f>
        <v>3809</v>
      </c>
      <c r="F57" s="151">
        <f>'[4]Viec 06T-2016'!F58</f>
        <v>98</v>
      </c>
      <c r="G57" s="151">
        <f>'[4]Viec 06T-2016'!G58</f>
        <v>8</v>
      </c>
      <c r="H57" s="151">
        <f>'[4]Viec 06T-2016'!H58</f>
        <v>6444</v>
      </c>
      <c r="I57" s="151">
        <f>'[4]Viec 06T-2016'!I58</f>
        <v>5124</v>
      </c>
      <c r="J57" s="151">
        <f>'[4]Viec 06T-2016'!J58</f>
        <v>2981</v>
      </c>
      <c r="K57" s="151">
        <f>'[4]Viec 06T-2016'!K58</f>
        <v>43</v>
      </c>
      <c r="L57" s="151">
        <f>'[4]Viec 06T-2016'!L58</f>
        <v>1979</v>
      </c>
      <c r="M57" s="151">
        <f>'[4]Viec 06T-2016'!M58</f>
        <v>69</v>
      </c>
      <c r="N57" s="151">
        <f>'[4]Viec 06T-2016'!N58</f>
        <v>0</v>
      </c>
      <c r="O57" s="151">
        <f>'[4]Viec 06T-2016'!O58</f>
        <v>12</v>
      </c>
      <c r="P57" s="151">
        <f>'[4]Viec 06T-2016'!P58</f>
        <v>40</v>
      </c>
      <c r="Q57" s="151">
        <f>'[4]Viec 06T-2016'!Q58</f>
        <v>1320</v>
      </c>
      <c r="R57" s="151">
        <f>'[4]Viec 06T-2016'!R58</f>
        <v>3420</v>
      </c>
      <c r="S57" s="165">
        <f>'[4]Viec 06T-2016'!S58</f>
        <v>0.5901639344262295</v>
      </c>
    </row>
    <row r="58" spans="1:19" s="155" customFormat="1" ht="19.5" customHeight="1">
      <c r="A58" s="164">
        <v>45</v>
      </c>
      <c r="B58" s="149" t="str">
        <f>'[4]Viec 06T-2016'!B59</f>
        <v>Phú Yên</v>
      </c>
      <c r="C58" s="151">
        <f>'[4]Viec 06T-2016'!C59</f>
        <v>5025</v>
      </c>
      <c r="D58" s="151">
        <f>'[4]Viec 06T-2016'!D59</f>
        <v>2457</v>
      </c>
      <c r="E58" s="151">
        <f>'[4]Viec 06T-2016'!E59</f>
        <v>2568</v>
      </c>
      <c r="F58" s="151">
        <f>'[4]Viec 06T-2016'!F59</f>
        <v>53</v>
      </c>
      <c r="G58" s="151">
        <f>'[4]Viec 06T-2016'!G59</f>
        <v>0</v>
      </c>
      <c r="H58" s="151">
        <f>'[4]Viec 06T-2016'!H59</f>
        <v>4983</v>
      </c>
      <c r="I58" s="151">
        <f>'[4]Viec 06T-2016'!I59</f>
        <v>3956</v>
      </c>
      <c r="J58" s="151">
        <f>'[4]Viec 06T-2016'!J59</f>
        <v>1783</v>
      </c>
      <c r="K58" s="151">
        <f>'[4]Viec 06T-2016'!K59</f>
        <v>64</v>
      </c>
      <c r="L58" s="151">
        <f>'[4]Viec 06T-2016'!L59</f>
        <v>1842</v>
      </c>
      <c r="M58" s="151">
        <f>'[4]Viec 06T-2016'!M59</f>
        <v>192</v>
      </c>
      <c r="N58" s="151">
        <f>'[4]Viec 06T-2016'!N59</f>
        <v>14</v>
      </c>
      <c r="O58" s="151">
        <f>'[4]Viec 06T-2016'!O59</f>
        <v>0</v>
      </c>
      <c r="P58" s="151">
        <f>'[4]Viec 06T-2016'!P59</f>
        <v>61</v>
      </c>
      <c r="Q58" s="151">
        <f>'[4]Viec 06T-2016'!Q59</f>
        <v>1027</v>
      </c>
      <c r="R58" s="151">
        <f>'[4]Viec 06T-2016'!R59</f>
        <v>3136</v>
      </c>
      <c r="S58" s="165">
        <f>'[4]Viec 06T-2016'!S59</f>
        <v>0.46688574317492415</v>
      </c>
    </row>
    <row r="59" spans="1:19" s="155" customFormat="1" ht="19.5" customHeight="1">
      <c r="A59" s="166">
        <v>46</v>
      </c>
      <c r="B59" s="149" t="str">
        <f>'[4]Viec 06T-2016'!B60</f>
        <v>Quảng Bình</v>
      </c>
      <c r="C59" s="151">
        <f>'[4]Viec 06T-2016'!C60</f>
        <v>2277</v>
      </c>
      <c r="D59" s="151">
        <f>'[4]Viec 06T-2016'!D60</f>
        <v>610</v>
      </c>
      <c r="E59" s="151">
        <f>'[4]Viec 06T-2016'!E60</f>
        <v>1667</v>
      </c>
      <c r="F59" s="151">
        <f>'[4]Viec 06T-2016'!F60</f>
        <v>21</v>
      </c>
      <c r="G59" s="151">
        <f>'[4]Viec 06T-2016'!G60</f>
        <v>0</v>
      </c>
      <c r="H59" s="151">
        <f>'[4]Viec 06T-2016'!H60</f>
        <v>2258</v>
      </c>
      <c r="I59" s="151">
        <f>'[4]Viec 06T-2016'!I60</f>
        <v>1864</v>
      </c>
      <c r="J59" s="151">
        <f>'[4]Viec 06T-2016'!J60</f>
        <v>1232</v>
      </c>
      <c r="K59" s="151">
        <f>'[4]Viec 06T-2016'!K60</f>
        <v>12</v>
      </c>
      <c r="L59" s="151">
        <f>'[4]Viec 06T-2016'!L60</f>
        <v>605</v>
      </c>
      <c r="M59" s="151">
        <f>'[4]Viec 06T-2016'!M60</f>
        <v>7</v>
      </c>
      <c r="N59" s="151">
        <f>'[4]Viec 06T-2016'!N60</f>
        <v>0</v>
      </c>
      <c r="O59" s="151">
        <f>'[4]Viec 06T-2016'!O60</f>
        <v>0</v>
      </c>
      <c r="P59" s="151">
        <f>'[4]Viec 06T-2016'!P60</f>
        <v>8</v>
      </c>
      <c r="Q59" s="151">
        <f>'[4]Viec 06T-2016'!Q60</f>
        <v>394</v>
      </c>
      <c r="R59" s="151">
        <f>'[4]Viec 06T-2016'!R60</f>
        <v>1014</v>
      </c>
      <c r="S59" s="165">
        <f>'[4]Viec 06T-2016'!S60</f>
        <v>0.6673819742489271</v>
      </c>
    </row>
    <row r="60" spans="1:19" s="155" customFormat="1" ht="19.5" customHeight="1">
      <c r="A60" s="164">
        <v>47</v>
      </c>
      <c r="B60" s="149" t="str">
        <f>'[4]Viec 06T-2016'!B61</f>
        <v>Quảng Nam</v>
      </c>
      <c r="C60" s="151">
        <f>'[4]Viec 06T-2016'!C61</f>
        <v>5753</v>
      </c>
      <c r="D60" s="151">
        <f>'[4]Viec 06T-2016'!D61</f>
        <v>1857</v>
      </c>
      <c r="E60" s="151">
        <f>'[4]Viec 06T-2016'!E61</f>
        <v>3896</v>
      </c>
      <c r="F60" s="151">
        <f>'[4]Viec 06T-2016'!F61</f>
        <v>53</v>
      </c>
      <c r="G60" s="151">
        <f>'[4]Viec 06T-2016'!G61</f>
        <v>17</v>
      </c>
      <c r="H60" s="151">
        <f>'[4]Viec 06T-2016'!H61</f>
        <v>5700</v>
      </c>
      <c r="I60" s="151">
        <f>'[4]Viec 06T-2016'!I61</f>
        <v>4881</v>
      </c>
      <c r="J60" s="151">
        <f>'[4]Viec 06T-2016'!J61</f>
        <v>2966</v>
      </c>
      <c r="K60" s="151">
        <f>'[4]Viec 06T-2016'!K61</f>
        <v>29</v>
      </c>
      <c r="L60" s="151">
        <f>'[4]Viec 06T-2016'!L61</f>
        <v>1751</v>
      </c>
      <c r="M60" s="151">
        <f>'[4]Viec 06T-2016'!M61</f>
        <v>44</v>
      </c>
      <c r="N60" s="151">
        <f>'[4]Viec 06T-2016'!N61</f>
        <v>6</v>
      </c>
      <c r="O60" s="151">
        <f>'[4]Viec 06T-2016'!O61</f>
        <v>0</v>
      </c>
      <c r="P60" s="151">
        <f>'[4]Viec 06T-2016'!P61</f>
        <v>85</v>
      </c>
      <c r="Q60" s="151">
        <f>'[4]Viec 06T-2016'!Q61</f>
        <v>819</v>
      </c>
      <c r="R60" s="151">
        <f>'[4]Viec 06T-2016'!R61</f>
        <v>2705</v>
      </c>
      <c r="S60" s="165">
        <f>'[4]Viec 06T-2016'!S61</f>
        <v>0.6136037697193198</v>
      </c>
    </row>
    <row r="61" spans="1:19" s="155" customFormat="1" ht="19.5" customHeight="1">
      <c r="A61" s="166">
        <v>48</v>
      </c>
      <c r="B61" s="149" t="str">
        <f>'[4]Viec 06T-2016'!B62</f>
        <v>Quảng Ninh</v>
      </c>
      <c r="C61" s="151">
        <f>'[4]Viec 06T-2016'!C62</f>
        <v>6343</v>
      </c>
      <c r="D61" s="151">
        <f>'[4]Viec 06T-2016'!D62</f>
        <v>2861</v>
      </c>
      <c r="E61" s="151">
        <f>'[4]Viec 06T-2016'!E62</f>
        <v>3482</v>
      </c>
      <c r="F61" s="151">
        <f>'[4]Viec 06T-2016'!F62</f>
        <v>44</v>
      </c>
      <c r="G61" s="151">
        <f>'[4]Viec 06T-2016'!G62</f>
        <v>3</v>
      </c>
      <c r="H61" s="151">
        <f>'[4]Viec 06T-2016'!H62</f>
        <v>6299</v>
      </c>
      <c r="I61" s="151">
        <f>'[4]Viec 06T-2016'!I62</f>
        <v>4916</v>
      </c>
      <c r="J61" s="151">
        <f>'[4]Viec 06T-2016'!J62</f>
        <v>2659</v>
      </c>
      <c r="K61" s="151">
        <f>'[4]Viec 06T-2016'!K62</f>
        <v>45</v>
      </c>
      <c r="L61" s="151">
        <f>'[4]Viec 06T-2016'!L62</f>
        <v>2127</v>
      </c>
      <c r="M61" s="151">
        <f>'[4]Viec 06T-2016'!M62</f>
        <v>66</v>
      </c>
      <c r="N61" s="151">
        <f>'[4]Viec 06T-2016'!N62</f>
        <v>9</v>
      </c>
      <c r="O61" s="151">
        <f>'[4]Viec 06T-2016'!O62</f>
        <v>0</v>
      </c>
      <c r="P61" s="151">
        <f>'[4]Viec 06T-2016'!P62</f>
        <v>10</v>
      </c>
      <c r="Q61" s="151">
        <f>'[4]Viec 06T-2016'!Q62</f>
        <v>1383</v>
      </c>
      <c r="R61" s="151">
        <f>'[4]Viec 06T-2016'!R62</f>
        <v>3595</v>
      </c>
      <c r="S61" s="165">
        <f>'[4]Viec 06T-2016'!S62</f>
        <v>0.5500406834825061</v>
      </c>
    </row>
    <row r="62" spans="1:19" s="155" customFormat="1" ht="19.5" customHeight="1">
      <c r="A62" s="164">
        <v>49</v>
      </c>
      <c r="B62" s="149" t="str">
        <f>'[4]Viec 06T-2016'!B63</f>
        <v>Quảng Ngãi</v>
      </c>
      <c r="C62" s="151">
        <f>'[4]Viec 06T-2016'!C63</f>
        <v>5492</v>
      </c>
      <c r="D62" s="151">
        <f>'[4]Viec 06T-2016'!D63</f>
        <v>2409</v>
      </c>
      <c r="E62" s="151">
        <f>'[4]Viec 06T-2016'!E63</f>
        <v>3083</v>
      </c>
      <c r="F62" s="151">
        <f>'[4]Viec 06T-2016'!F63</f>
        <v>59</v>
      </c>
      <c r="G62" s="151">
        <f>'[4]Viec 06T-2016'!G63</f>
        <v>0</v>
      </c>
      <c r="H62" s="151">
        <f>'[4]Viec 06T-2016'!H63</f>
        <v>5433</v>
      </c>
      <c r="I62" s="151">
        <f>'[4]Viec 06T-2016'!I63</f>
        <v>4576</v>
      </c>
      <c r="J62" s="151">
        <f>'[4]Viec 06T-2016'!J63</f>
        <v>2198</v>
      </c>
      <c r="K62" s="151">
        <f>'[4]Viec 06T-2016'!K63</f>
        <v>12</v>
      </c>
      <c r="L62" s="151">
        <f>'[4]Viec 06T-2016'!L63</f>
        <v>2290</v>
      </c>
      <c r="M62" s="151">
        <f>'[4]Viec 06T-2016'!M63</f>
        <v>39</v>
      </c>
      <c r="N62" s="151">
        <f>'[4]Viec 06T-2016'!N63</f>
        <v>5</v>
      </c>
      <c r="O62" s="151">
        <f>'[4]Viec 06T-2016'!O63</f>
        <v>0</v>
      </c>
      <c r="P62" s="151">
        <f>'[4]Viec 06T-2016'!P63</f>
        <v>32</v>
      </c>
      <c r="Q62" s="151">
        <f>'[4]Viec 06T-2016'!Q63</f>
        <v>857</v>
      </c>
      <c r="R62" s="151">
        <f>'[4]Viec 06T-2016'!R63</f>
        <v>3223</v>
      </c>
      <c r="S62" s="165">
        <f>'[4]Viec 06T-2016'!S63</f>
        <v>0.48295454545454547</v>
      </c>
    </row>
    <row r="63" spans="1:19" s="155" customFormat="1" ht="19.5" customHeight="1">
      <c r="A63" s="166">
        <v>50</v>
      </c>
      <c r="B63" s="149" t="str">
        <f>'[4]Viec 06T-2016'!B64</f>
        <v>Quảng Trị</v>
      </c>
      <c r="C63" s="151">
        <f>'[4]Viec 06T-2016'!C64</f>
        <v>2066</v>
      </c>
      <c r="D63" s="151">
        <f>'[4]Viec 06T-2016'!D64</f>
        <v>345</v>
      </c>
      <c r="E63" s="151">
        <f>'[4]Viec 06T-2016'!E64</f>
        <v>1721</v>
      </c>
      <c r="F63" s="151">
        <f>'[4]Viec 06T-2016'!F64</f>
        <v>4</v>
      </c>
      <c r="G63" s="151">
        <f>'[4]Viec 06T-2016'!G64</f>
        <v>0</v>
      </c>
      <c r="H63" s="151">
        <f>'[4]Viec 06T-2016'!H64</f>
        <v>2062</v>
      </c>
      <c r="I63" s="151">
        <f>'[4]Viec 06T-2016'!I64</f>
        <v>1911</v>
      </c>
      <c r="J63" s="151">
        <f>'[4]Viec 06T-2016'!J64</f>
        <v>1229</v>
      </c>
      <c r="K63" s="151">
        <f>'[4]Viec 06T-2016'!K64</f>
        <v>8</v>
      </c>
      <c r="L63" s="151">
        <f>'[4]Viec 06T-2016'!L64</f>
        <v>614</v>
      </c>
      <c r="M63" s="151">
        <f>'[4]Viec 06T-2016'!M64</f>
        <v>52</v>
      </c>
      <c r="N63" s="151">
        <f>'[4]Viec 06T-2016'!N64</f>
        <v>0</v>
      </c>
      <c r="O63" s="151">
        <f>'[4]Viec 06T-2016'!O64</f>
        <v>0</v>
      </c>
      <c r="P63" s="151">
        <f>'[4]Viec 06T-2016'!P64</f>
        <v>8</v>
      </c>
      <c r="Q63" s="151">
        <f>'[4]Viec 06T-2016'!Q64</f>
        <v>151</v>
      </c>
      <c r="R63" s="151">
        <f>'[4]Viec 06T-2016'!R64</f>
        <v>825</v>
      </c>
      <c r="S63" s="165">
        <f>'[4]Viec 06T-2016'!S64</f>
        <v>0.6473050758765044</v>
      </c>
    </row>
    <row r="64" spans="1:19" s="155" customFormat="1" ht="19.5" customHeight="1">
      <c r="A64" s="164">
        <v>51</v>
      </c>
      <c r="B64" s="149" t="str">
        <f>'[4]Viec 06T-2016'!B65</f>
        <v>Sóc Trăng</v>
      </c>
      <c r="C64" s="151">
        <f>'[4]Viec 06T-2016'!C65</f>
        <v>8043</v>
      </c>
      <c r="D64" s="151">
        <f>'[4]Viec 06T-2016'!D65</f>
        <v>4162</v>
      </c>
      <c r="E64" s="151">
        <f>'[4]Viec 06T-2016'!E65</f>
        <v>3881</v>
      </c>
      <c r="F64" s="151">
        <f>'[4]Viec 06T-2016'!F65</f>
        <v>54</v>
      </c>
      <c r="G64" s="151">
        <f>'[4]Viec 06T-2016'!G65</f>
        <v>1</v>
      </c>
      <c r="H64" s="151">
        <f>'[4]Viec 06T-2016'!H65</f>
        <v>7988</v>
      </c>
      <c r="I64" s="151">
        <f>'[4]Viec 06T-2016'!I65</f>
        <v>6812</v>
      </c>
      <c r="J64" s="151">
        <f>'[4]Viec 06T-2016'!J65</f>
        <v>2834</v>
      </c>
      <c r="K64" s="151">
        <f>'[4]Viec 06T-2016'!K65</f>
        <v>39</v>
      </c>
      <c r="L64" s="151">
        <f>'[4]Viec 06T-2016'!L65</f>
        <v>3651</v>
      </c>
      <c r="M64" s="151">
        <f>'[4]Viec 06T-2016'!M65</f>
        <v>212</v>
      </c>
      <c r="N64" s="151">
        <f>'[4]Viec 06T-2016'!N65</f>
        <v>16</v>
      </c>
      <c r="O64" s="151">
        <f>'[4]Viec 06T-2016'!O65</f>
        <v>0</v>
      </c>
      <c r="P64" s="151">
        <f>'[4]Viec 06T-2016'!P65</f>
        <v>60</v>
      </c>
      <c r="Q64" s="151">
        <f>'[4]Viec 06T-2016'!Q65</f>
        <v>1176</v>
      </c>
      <c r="R64" s="151">
        <f>'[4]Viec 06T-2016'!R65</f>
        <v>5115</v>
      </c>
      <c r="S64" s="165">
        <f>'[4]Viec 06T-2016'!S65</f>
        <v>0.4217557251908397</v>
      </c>
    </row>
    <row r="65" spans="1:19" s="155" customFormat="1" ht="19.5" customHeight="1">
      <c r="A65" s="166">
        <v>52</v>
      </c>
      <c r="B65" s="149" t="str">
        <f>'[4]Viec 06T-2016'!B66</f>
        <v>Sơn La</v>
      </c>
      <c r="C65" s="151">
        <f>'[4]Viec 06T-2016'!C66</f>
        <v>3717</v>
      </c>
      <c r="D65" s="151">
        <f>'[4]Viec 06T-2016'!D66</f>
        <v>1300</v>
      </c>
      <c r="E65" s="151">
        <f>'[4]Viec 06T-2016'!E66</f>
        <v>2417</v>
      </c>
      <c r="F65" s="151">
        <f>'[4]Viec 06T-2016'!F66</f>
        <v>29</v>
      </c>
      <c r="G65" s="151">
        <f>'[4]Viec 06T-2016'!G66</f>
        <v>0</v>
      </c>
      <c r="H65" s="151">
        <f>'[4]Viec 06T-2016'!H66</f>
        <v>3688</v>
      </c>
      <c r="I65" s="151">
        <f>'[4]Viec 06T-2016'!I66</f>
        <v>2989</v>
      </c>
      <c r="J65" s="151">
        <f>'[4]Viec 06T-2016'!J66</f>
        <v>1957</v>
      </c>
      <c r="K65" s="151">
        <f>'[4]Viec 06T-2016'!K66</f>
        <v>40</v>
      </c>
      <c r="L65" s="151">
        <f>'[4]Viec 06T-2016'!L66</f>
        <v>935</v>
      </c>
      <c r="M65" s="151">
        <f>'[4]Viec 06T-2016'!M66</f>
        <v>22</v>
      </c>
      <c r="N65" s="151">
        <f>'[4]Viec 06T-2016'!N66</f>
        <v>6</v>
      </c>
      <c r="O65" s="151">
        <f>'[4]Viec 06T-2016'!O66</f>
        <v>0</v>
      </c>
      <c r="P65" s="151">
        <f>'[4]Viec 06T-2016'!P66</f>
        <v>29</v>
      </c>
      <c r="Q65" s="151">
        <f>'[4]Viec 06T-2016'!Q66</f>
        <v>699</v>
      </c>
      <c r="R65" s="151">
        <f>'[4]Viec 06T-2016'!R66</f>
        <v>1691</v>
      </c>
      <c r="S65" s="165">
        <f>'[4]Viec 06T-2016'!S66</f>
        <v>0.6681164268986283</v>
      </c>
    </row>
    <row r="66" spans="1:19" s="155" customFormat="1" ht="19.5" customHeight="1">
      <c r="A66" s="164">
        <v>53</v>
      </c>
      <c r="B66" s="149" t="str">
        <f>'[4]Viec 06T-2016'!B67</f>
        <v>Tây Ninh</v>
      </c>
      <c r="C66" s="151">
        <f>'[4]Viec 06T-2016'!C67</f>
        <v>24133</v>
      </c>
      <c r="D66" s="151">
        <f>'[4]Viec 06T-2016'!D67</f>
        <v>15499</v>
      </c>
      <c r="E66" s="151">
        <f>'[4]Viec 06T-2016'!E67</f>
        <v>8634</v>
      </c>
      <c r="F66" s="151">
        <f>'[4]Viec 06T-2016'!F67</f>
        <v>229</v>
      </c>
      <c r="G66" s="151">
        <f>'[4]Viec 06T-2016'!G67</f>
        <v>9</v>
      </c>
      <c r="H66" s="151">
        <f>'[4]Viec 06T-2016'!H67</f>
        <v>23904</v>
      </c>
      <c r="I66" s="151">
        <f>'[4]Viec 06T-2016'!I67</f>
        <v>19822</v>
      </c>
      <c r="J66" s="151">
        <f>'[4]Viec 06T-2016'!J67</f>
        <v>6783</v>
      </c>
      <c r="K66" s="151">
        <f>'[4]Viec 06T-2016'!K67</f>
        <v>442</v>
      </c>
      <c r="L66" s="151">
        <f>'[4]Viec 06T-2016'!L67</f>
        <v>11447</v>
      </c>
      <c r="M66" s="151">
        <f>'[4]Viec 06T-2016'!M67</f>
        <v>653</v>
      </c>
      <c r="N66" s="151">
        <f>'[4]Viec 06T-2016'!N67</f>
        <v>17</v>
      </c>
      <c r="O66" s="151">
        <f>'[4]Viec 06T-2016'!O67</f>
        <v>0</v>
      </c>
      <c r="P66" s="151">
        <f>'[4]Viec 06T-2016'!P67</f>
        <v>480</v>
      </c>
      <c r="Q66" s="151">
        <f>'[4]Viec 06T-2016'!Q67</f>
        <v>4082</v>
      </c>
      <c r="R66" s="151">
        <f>'[4]Viec 06T-2016'!R67</f>
        <v>16679</v>
      </c>
      <c r="S66" s="165">
        <f>'[4]Viec 06T-2016'!S67</f>
        <v>0.3644939965694683</v>
      </c>
    </row>
    <row r="67" spans="1:19" s="155" customFormat="1" ht="19.5" customHeight="1">
      <c r="A67" s="166">
        <v>54</v>
      </c>
      <c r="B67" s="149" t="str">
        <f>'[4]Viec 06T-2016'!B68</f>
        <v>Tiền Giang</v>
      </c>
      <c r="C67" s="151">
        <f>'[4]Viec 06T-2016'!C68</f>
        <v>18642</v>
      </c>
      <c r="D67" s="151">
        <f>'[4]Viec 06T-2016'!D68</f>
        <v>10117</v>
      </c>
      <c r="E67" s="151">
        <f>'[4]Viec 06T-2016'!E68</f>
        <v>8525</v>
      </c>
      <c r="F67" s="151">
        <f>'[4]Viec 06T-2016'!F68</f>
        <v>165</v>
      </c>
      <c r="G67" s="151">
        <f>'[4]Viec 06T-2016'!G68</f>
        <v>0</v>
      </c>
      <c r="H67" s="151">
        <f>'[4]Viec 06T-2016'!H68</f>
        <v>18477</v>
      </c>
      <c r="I67" s="151">
        <f>'[4]Viec 06T-2016'!I68</f>
        <v>15269</v>
      </c>
      <c r="J67" s="151">
        <f>'[4]Viec 06T-2016'!J68</f>
        <v>5535</v>
      </c>
      <c r="K67" s="151">
        <f>'[4]Viec 06T-2016'!K68</f>
        <v>252</v>
      </c>
      <c r="L67" s="151">
        <f>'[4]Viec 06T-2016'!L68</f>
        <v>8630</v>
      </c>
      <c r="M67" s="151">
        <f>'[4]Viec 06T-2016'!M68</f>
        <v>656</v>
      </c>
      <c r="N67" s="151">
        <f>'[4]Viec 06T-2016'!N68</f>
        <v>24</v>
      </c>
      <c r="O67" s="151">
        <f>'[4]Viec 06T-2016'!O68</f>
        <v>0</v>
      </c>
      <c r="P67" s="151">
        <f>'[4]Viec 06T-2016'!P68</f>
        <v>172</v>
      </c>
      <c r="Q67" s="151">
        <f>'[4]Viec 06T-2016'!Q68</f>
        <v>3208</v>
      </c>
      <c r="R67" s="151">
        <f>'[4]Viec 06T-2016'!R68</f>
        <v>12690</v>
      </c>
      <c r="S67" s="165">
        <f>'[4]Viec 06T-2016'!S68</f>
        <v>0.3790032091165106</v>
      </c>
    </row>
    <row r="68" spans="1:19" s="155" customFormat="1" ht="19.5" customHeight="1">
      <c r="A68" s="164">
        <v>55</v>
      </c>
      <c r="B68" s="149" t="str">
        <f>'[4]Viec 06T-2016'!B69</f>
        <v>TT Huế</v>
      </c>
      <c r="C68" s="151">
        <f>'[4]Viec 06T-2016'!C69</f>
        <v>3652</v>
      </c>
      <c r="D68" s="151">
        <f>'[4]Viec 06T-2016'!D69</f>
        <v>1598</v>
      </c>
      <c r="E68" s="151">
        <f>'[4]Viec 06T-2016'!E69</f>
        <v>2054</v>
      </c>
      <c r="F68" s="151">
        <f>'[4]Viec 06T-2016'!F69</f>
        <v>100</v>
      </c>
      <c r="G68" s="151">
        <f>'[4]Viec 06T-2016'!G69</f>
        <v>0</v>
      </c>
      <c r="H68" s="151">
        <f>'[4]Viec 06T-2016'!H69</f>
        <v>3552</v>
      </c>
      <c r="I68" s="151">
        <f>'[4]Viec 06T-2016'!I69</f>
        <v>3282</v>
      </c>
      <c r="J68" s="151">
        <f>'[4]Viec 06T-2016'!J69</f>
        <v>1351</v>
      </c>
      <c r="K68" s="151">
        <f>'[4]Viec 06T-2016'!K69</f>
        <v>36</v>
      </c>
      <c r="L68" s="151">
        <f>'[4]Viec 06T-2016'!L69</f>
        <v>1266</v>
      </c>
      <c r="M68" s="151">
        <f>'[4]Viec 06T-2016'!M69</f>
        <v>498</v>
      </c>
      <c r="N68" s="151">
        <f>'[4]Viec 06T-2016'!N69</f>
        <v>2</v>
      </c>
      <c r="O68" s="151">
        <f>'[4]Viec 06T-2016'!O69</f>
        <v>0</v>
      </c>
      <c r="P68" s="151">
        <f>'[4]Viec 06T-2016'!P69</f>
        <v>129</v>
      </c>
      <c r="Q68" s="151">
        <f>'[4]Viec 06T-2016'!Q69</f>
        <v>270</v>
      </c>
      <c r="R68" s="151">
        <f>'[4]Viec 06T-2016'!R69</f>
        <v>2165</v>
      </c>
      <c r="S68" s="165">
        <f>'[4]Viec 06T-2016'!S69</f>
        <v>0.42260816575258986</v>
      </c>
    </row>
    <row r="69" spans="1:19" s="155" customFormat="1" ht="19.5" customHeight="1">
      <c r="A69" s="166">
        <v>56</v>
      </c>
      <c r="B69" s="149" t="str">
        <f>'[4]Viec 06T-2016'!B70</f>
        <v>Tuyên Quang</v>
      </c>
      <c r="C69" s="151">
        <f>'[4]Viec 06T-2016'!C70</f>
        <v>3336</v>
      </c>
      <c r="D69" s="151">
        <f>'[4]Viec 06T-2016'!D70</f>
        <v>1288</v>
      </c>
      <c r="E69" s="151">
        <f>'[4]Viec 06T-2016'!E70</f>
        <v>2048</v>
      </c>
      <c r="F69" s="151">
        <f>'[4]Viec 06T-2016'!F70</f>
        <v>27</v>
      </c>
      <c r="G69" s="151">
        <f>'[4]Viec 06T-2016'!G70</f>
        <v>0</v>
      </c>
      <c r="H69" s="151">
        <f>'[4]Viec 06T-2016'!H70</f>
        <v>3309</v>
      </c>
      <c r="I69" s="151">
        <f>'[4]Viec 06T-2016'!I70</f>
        <v>2272</v>
      </c>
      <c r="J69" s="151">
        <f>'[4]Viec 06T-2016'!J70</f>
        <v>1638</v>
      </c>
      <c r="K69" s="151">
        <f>'[4]Viec 06T-2016'!K70</f>
        <v>63</v>
      </c>
      <c r="L69" s="151">
        <f>'[4]Viec 06T-2016'!L70</f>
        <v>459</v>
      </c>
      <c r="M69" s="151">
        <f>'[4]Viec 06T-2016'!M70</f>
        <v>67</v>
      </c>
      <c r="N69" s="151">
        <f>'[4]Viec 06T-2016'!N70</f>
        <v>0</v>
      </c>
      <c r="O69" s="151">
        <f>'[4]Viec 06T-2016'!O70</f>
        <v>0</v>
      </c>
      <c r="P69" s="151">
        <f>'[4]Viec 06T-2016'!P70</f>
        <v>45</v>
      </c>
      <c r="Q69" s="151">
        <f>'[4]Viec 06T-2016'!Q70</f>
        <v>1037</v>
      </c>
      <c r="R69" s="151">
        <f>'[4]Viec 06T-2016'!R70</f>
        <v>1608</v>
      </c>
      <c r="S69" s="165">
        <f>'[4]Viec 06T-2016'!S70</f>
        <v>0.7486795774647887</v>
      </c>
    </row>
    <row r="70" spans="1:19" s="155" customFormat="1" ht="19.5" customHeight="1">
      <c r="A70" s="164">
        <v>57</v>
      </c>
      <c r="B70" s="149" t="str">
        <f>'[4]Viec 06T-2016'!B71</f>
        <v>Thái Bình</v>
      </c>
      <c r="C70" s="151">
        <f>'[4]Viec 06T-2016'!C71</f>
        <v>5067</v>
      </c>
      <c r="D70" s="151">
        <f>'[4]Viec 06T-2016'!D71</f>
        <v>2266</v>
      </c>
      <c r="E70" s="151">
        <f>'[4]Viec 06T-2016'!E71</f>
        <v>2801</v>
      </c>
      <c r="F70" s="151">
        <f>'[4]Viec 06T-2016'!F71</f>
        <v>57</v>
      </c>
      <c r="G70" s="151">
        <f>'[4]Viec 06T-2016'!G71</f>
        <v>0</v>
      </c>
      <c r="H70" s="151">
        <f>'[4]Viec 06T-2016'!H71</f>
        <v>5010</v>
      </c>
      <c r="I70" s="151">
        <f>'[4]Viec 06T-2016'!I71</f>
        <v>3678</v>
      </c>
      <c r="J70" s="151">
        <f>'[4]Viec 06T-2016'!J71</f>
        <v>1847</v>
      </c>
      <c r="K70" s="151">
        <f>'[4]Viec 06T-2016'!K71</f>
        <v>14</v>
      </c>
      <c r="L70" s="151">
        <f>'[4]Viec 06T-2016'!L71</f>
        <v>1572</v>
      </c>
      <c r="M70" s="151">
        <f>'[4]Viec 06T-2016'!M71</f>
        <v>165</v>
      </c>
      <c r="N70" s="151">
        <f>'[4]Viec 06T-2016'!N71</f>
        <v>6</v>
      </c>
      <c r="O70" s="151">
        <f>'[4]Viec 06T-2016'!O71</f>
        <v>0</v>
      </c>
      <c r="P70" s="151">
        <f>'[4]Viec 06T-2016'!P71</f>
        <v>74</v>
      </c>
      <c r="Q70" s="151">
        <f>'[4]Viec 06T-2016'!Q71</f>
        <v>1332</v>
      </c>
      <c r="R70" s="151">
        <f>'[4]Viec 06T-2016'!R71</f>
        <v>3149</v>
      </c>
      <c r="S70" s="165">
        <f>'[4]Viec 06T-2016'!S71</f>
        <v>0.5059815116911365</v>
      </c>
    </row>
    <row r="71" spans="1:19" s="155" customFormat="1" ht="19.5" customHeight="1">
      <c r="A71" s="166">
        <v>58</v>
      </c>
      <c r="B71" s="149" t="str">
        <f>'[4]Viec 06T-2016'!B72</f>
        <v>Thái Nguyên</v>
      </c>
      <c r="C71" s="151">
        <f>'[4]Viec 06T-2016'!C72</f>
        <v>7221</v>
      </c>
      <c r="D71" s="151">
        <f>'[4]Viec 06T-2016'!D72</f>
        <v>3257</v>
      </c>
      <c r="E71" s="151">
        <f>'[4]Viec 06T-2016'!E72</f>
        <v>3964</v>
      </c>
      <c r="F71" s="151">
        <f>'[4]Viec 06T-2016'!F72</f>
        <v>90</v>
      </c>
      <c r="G71" s="151">
        <f>'[4]Viec 06T-2016'!G72</f>
        <v>0</v>
      </c>
      <c r="H71" s="151">
        <f>'[4]Viec 06T-2016'!H72</f>
        <v>7131</v>
      </c>
      <c r="I71" s="151">
        <f>'[4]Viec 06T-2016'!I72</f>
        <v>4472</v>
      </c>
      <c r="J71" s="151">
        <f>'[4]Viec 06T-2016'!J72</f>
        <v>2612</v>
      </c>
      <c r="K71" s="151">
        <f>'[4]Viec 06T-2016'!K72</f>
        <v>80</v>
      </c>
      <c r="L71" s="151">
        <f>'[4]Viec 06T-2016'!L72</f>
        <v>1708</v>
      </c>
      <c r="M71" s="151">
        <f>'[4]Viec 06T-2016'!M72</f>
        <v>24</v>
      </c>
      <c r="N71" s="151">
        <f>'[4]Viec 06T-2016'!N72</f>
        <v>3</v>
      </c>
      <c r="O71" s="151">
        <f>'[4]Viec 06T-2016'!O72</f>
        <v>1</v>
      </c>
      <c r="P71" s="151">
        <f>'[4]Viec 06T-2016'!P72</f>
        <v>44</v>
      </c>
      <c r="Q71" s="151">
        <f>'[4]Viec 06T-2016'!Q72</f>
        <v>2659</v>
      </c>
      <c r="R71" s="151">
        <f>'[4]Viec 06T-2016'!R72</f>
        <v>4439</v>
      </c>
      <c r="S71" s="165">
        <f>'[4]Viec 06T-2016'!S72</f>
        <v>0.6019677996422182</v>
      </c>
    </row>
    <row r="72" spans="1:19" s="155" customFormat="1" ht="19.5" customHeight="1">
      <c r="A72" s="164">
        <v>59</v>
      </c>
      <c r="B72" s="149" t="str">
        <f>'[4]Viec 06T-2016'!B73</f>
        <v>Thanh Hóa</v>
      </c>
      <c r="C72" s="151">
        <f>'[4]Viec 06T-2016'!C73</f>
        <v>9617</v>
      </c>
      <c r="D72" s="151">
        <f>'[4]Viec 06T-2016'!D73</f>
        <v>4472</v>
      </c>
      <c r="E72" s="151">
        <f>'[4]Viec 06T-2016'!E73</f>
        <v>5145</v>
      </c>
      <c r="F72" s="151">
        <f>'[4]Viec 06T-2016'!F73</f>
        <v>168</v>
      </c>
      <c r="G72" s="151">
        <f>'[4]Viec 06T-2016'!G73</f>
        <v>2</v>
      </c>
      <c r="H72" s="151">
        <f>'[4]Viec 06T-2016'!H73</f>
        <v>9449</v>
      </c>
      <c r="I72" s="151">
        <f>'[4]Viec 06T-2016'!I73</f>
        <v>7213</v>
      </c>
      <c r="J72" s="151">
        <f>'[4]Viec 06T-2016'!J73</f>
        <v>3731</v>
      </c>
      <c r="K72" s="151">
        <f>'[4]Viec 06T-2016'!K73</f>
        <v>55</v>
      </c>
      <c r="L72" s="151">
        <f>'[4]Viec 06T-2016'!L73</f>
        <v>2883</v>
      </c>
      <c r="M72" s="151">
        <f>'[4]Viec 06T-2016'!M73</f>
        <v>392</v>
      </c>
      <c r="N72" s="151">
        <f>'[4]Viec 06T-2016'!N73</f>
        <v>7</v>
      </c>
      <c r="O72" s="151">
        <f>'[4]Viec 06T-2016'!O73</f>
        <v>1</v>
      </c>
      <c r="P72" s="151">
        <f>'[4]Viec 06T-2016'!P73</f>
        <v>144</v>
      </c>
      <c r="Q72" s="151">
        <f>'[4]Viec 06T-2016'!Q73</f>
        <v>2236</v>
      </c>
      <c r="R72" s="151">
        <f>'[4]Viec 06T-2016'!R73</f>
        <v>5663</v>
      </c>
      <c r="S72" s="165">
        <f>'[4]Viec 06T-2016'!S73</f>
        <v>0.5248856231803688</v>
      </c>
    </row>
    <row r="73" spans="1:19" s="155" customFormat="1" ht="19.5" customHeight="1">
      <c r="A73" s="166">
        <v>60</v>
      </c>
      <c r="B73" s="149" t="str">
        <f>'[4]Viec 06T-2016'!B74</f>
        <v>Trà Vinh</v>
      </c>
      <c r="C73" s="151">
        <f>'[4]Viec 06T-2016'!C74</f>
        <v>10833</v>
      </c>
      <c r="D73" s="151">
        <f>'[4]Viec 06T-2016'!D74</f>
        <v>4965</v>
      </c>
      <c r="E73" s="151">
        <f>'[4]Viec 06T-2016'!E74</f>
        <v>5868</v>
      </c>
      <c r="F73" s="151">
        <f>'[4]Viec 06T-2016'!F74</f>
        <v>103</v>
      </c>
      <c r="G73" s="151">
        <f>'[4]Viec 06T-2016'!G74</f>
        <v>0</v>
      </c>
      <c r="H73" s="151">
        <f>'[4]Viec 06T-2016'!H74</f>
        <v>10730</v>
      </c>
      <c r="I73" s="151">
        <f>'[4]Viec 06T-2016'!I74</f>
        <v>9807</v>
      </c>
      <c r="J73" s="151">
        <f>'[4]Viec 06T-2016'!J74</f>
        <v>3821</v>
      </c>
      <c r="K73" s="151">
        <f>'[4]Viec 06T-2016'!K74</f>
        <v>91</v>
      </c>
      <c r="L73" s="151">
        <f>'[4]Viec 06T-2016'!L74</f>
        <v>5215</v>
      </c>
      <c r="M73" s="151">
        <f>'[4]Viec 06T-2016'!M74</f>
        <v>303</v>
      </c>
      <c r="N73" s="151">
        <f>'[4]Viec 06T-2016'!N74</f>
        <v>4</v>
      </c>
      <c r="O73" s="151">
        <f>'[4]Viec 06T-2016'!O74</f>
        <v>0</v>
      </c>
      <c r="P73" s="151">
        <f>'[4]Viec 06T-2016'!P74</f>
        <v>373</v>
      </c>
      <c r="Q73" s="151">
        <f>'[4]Viec 06T-2016'!Q74</f>
        <v>923</v>
      </c>
      <c r="R73" s="151">
        <f>'[4]Viec 06T-2016'!R74</f>
        <v>6818</v>
      </c>
      <c r="S73" s="165">
        <f>'[4]Viec 06T-2016'!S74</f>
        <v>0.39889874579382073</v>
      </c>
    </row>
    <row r="74" spans="1:19" s="155" customFormat="1" ht="19.5" customHeight="1">
      <c r="A74" s="164">
        <v>61</v>
      </c>
      <c r="B74" s="149" t="str">
        <f>'[4]Viec 06T-2016'!B75</f>
        <v>Vĩnh Long</v>
      </c>
      <c r="C74" s="151">
        <f>'[4]Viec 06T-2016'!C75</f>
        <v>9166</v>
      </c>
      <c r="D74" s="151">
        <f>'[4]Viec 06T-2016'!D75</f>
        <v>4477</v>
      </c>
      <c r="E74" s="151">
        <f>'[4]Viec 06T-2016'!E75</f>
        <v>4689</v>
      </c>
      <c r="F74" s="151">
        <f>'[4]Viec 06T-2016'!F75</f>
        <v>126</v>
      </c>
      <c r="G74" s="151">
        <f>'[4]Viec 06T-2016'!G75</f>
        <v>8</v>
      </c>
      <c r="H74" s="151">
        <f>'[4]Viec 06T-2016'!H75</f>
        <v>9040</v>
      </c>
      <c r="I74" s="151">
        <f>'[4]Viec 06T-2016'!I75</f>
        <v>7756</v>
      </c>
      <c r="J74" s="151">
        <f>'[4]Viec 06T-2016'!J75</f>
        <v>2975</v>
      </c>
      <c r="K74" s="151">
        <f>'[4]Viec 06T-2016'!K75</f>
        <v>51</v>
      </c>
      <c r="L74" s="151">
        <f>'[4]Viec 06T-2016'!L75</f>
        <v>4257</v>
      </c>
      <c r="M74" s="151">
        <f>'[4]Viec 06T-2016'!M75</f>
        <v>385</v>
      </c>
      <c r="N74" s="151">
        <f>'[4]Viec 06T-2016'!N75</f>
        <v>9</v>
      </c>
      <c r="O74" s="151">
        <f>'[4]Viec 06T-2016'!O75</f>
        <v>0</v>
      </c>
      <c r="P74" s="151">
        <f>'[4]Viec 06T-2016'!P75</f>
        <v>79</v>
      </c>
      <c r="Q74" s="151">
        <f>'[4]Viec 06T-2016'!Q75</f>
        <v>1284</v>
      </c>
      <c r="R74" s="151">
        <f>'[4]Viec 06T-2016'!R75</f>
        <v>6014</v>
      </c>
      <c r="S74" s="165">
        <f>'[4]Viec 06T-2016'!S75</f>
        <v>0.39014956162970604</v>
      </c>
    </row>
    <row r="75" spans="1:19" s="155" customFormat="1" ht="19.5" customHeight="1">
      <c r="A75" s="166">
        <v>62</v>
      </c>
      <c r="B75" s="149" t="str">
        <f>'[4]Viec 06T-2016'!B76</f>
        <v>Vĩnh Phúc</v>
      </c>
      <c r="C75" s="151">
        <f>'[4]Viec 06T-2016'!C76</f>
        <v>5103</v>
      </c>
      <c r="D75" s="151">
        <f>'[4]Viec 06T-2016'!D76</f>
        <v>1647</v>
      </c>
      <c r="E75" s="151">
        <f>'[4]Viec 06T-2016'!E76</f>
        <v>3456</v>
      </c>
      <c r="F75" s="151">
        <f>'[4]Viec 06T-2016'!F76</f>
        <v>85</v>
      </c>
      <c r="G75" s="151">
        <f>'[4]Viec 06T-2016'!G76</f>
        <v>4</v>
      </c>
      <c r="H75" s="151">
        <f>'[4]Viec 06T-2016'!H76</f>
        <v>5018</v>
      </c>
      <c r="I75" s="151">
        <f>'[4]Viec 06T-2016'!I76</f>
        <v>3915</v>
      </c>
      <c r="J75" s="151">
        <f>'[4]Viec 06T-2016'!J76</f>
        <v>3019</v>
      </c>
      <c r="K75" s="151">
        <f>'[4]Viec 06T-2016'!K76</f>
        <v>35</v>
      </c>
      <c r="L75" s="151">
        <f>'[4]Viec 06T-2016'!L76</f>
        <v>808</v>
      </c>
      <c r="M75" s="151">
        <f>'[4]Viec 06T-2016'!M76</f>
        <v>28</v>
      </c>
      <c r="N75" s="151">
        <f>'[4]Viec 06T-2016'!N76</f>
        <v>0</v>
      </c>
      <c r="O75" s="151">
        <f>'[4]Viec 06T-2016'!O76</f>
        <v>0</v>
      </c>
      <c r="P75" s="151">
        <f>'[4]Viec 06T-2016'!P76</f>
        <v>25</v>
      </c>
      <c r="Q75" s="151">
        <f>'[4]Viec 06T-2016'!Q76</f>
        <v>1103</v>
      </c>
      <c r="R75" s="151">
        <f>'[4]Viec 06T-2016'!R76</f>
        <v>1964</v>
      </c>
      <c r="S75" s="165">
        <f>'[4]Viec 06T-2016'!S76</f>
        <v>0.7800766283524905</v>
      </c>
    </row>
    <row r="76" spans="1:19" s="155" customFormat="1" ht="19.5" customHeight="1">
      <c r="A76" s="164">
        <v>63</v>
      </c>
      <c r="B76" s="149" t="str">
        <f>'[4]Viec 06T-2016'!B77</f>
        <v>Yên Bái</v>
      </c>
      <c r="C76" s="151">
        <f>'[4]Viec 06T-2016'!C77</f>
        <v>3424</v>
      </c>
      <c r="D76" s="151">
        <f>'[4]Viec 06T-2016'!D77</f>
        <v>1199</v>
      </c>
      <c r="E76" s="151">
        <f>'[4]Viec 06T-2016'!E77</f>
        <v>2225</v>
      </c>
      <c r="F76" s="151">
        <f>'[4]Viec 06T-2016'!F77</f>
        <v>23</v>
      </c>
      <c r="G76" s="151">
        <f>'[4]Viec 06T-2016'!G77</f>
        <v>0</v>
      </c>
      <c r="H76" s="151">
        <f>'[4]Viec 06T-2016'!H77</f>
        <v>3401</v>
      </c>
      <c r="I76" s="151">
        <f>'[4]Viec 06T-2016'!I77</f>
        <v>2494</v>
      </c>
      <c r="J76" s="151">
        <f>'[4]Viec 06T-2016'!J77</f>
        <v>1832</v>
      </c>
      <c r="K76" s="151">
        <f>'[4]Viec 06T-2016'!K77</f>
        <v>40</v>
      </c>
      <c r="L76" s="151">
        <f>'[4]Viec 06T-2016'!L77</f>
        <v>581</v>
      </c>
      <c r="M76" s="151">
        <f>'[4]Viec 06T-2016'!M77</f>
        <v>38</v>
      </c>
      <c r="N76" s="151">
        <f>'[4]Viec 06T-2016'!N77</f>
        <v>3</v>
      </c>
      <c r="O76" s="151">
        <f>'[4]Viec 06T-2016'!O77</f>
        <v>0</v>
      </c>
      <c r="P76" s="151">
        <f>'[4]Viec 06T-2016'!P77</f>
        <v>0</v>
      </c>
      <c r="Q76" s="151">
        <f>'[4]Viec 06T-2016'!Q77</f>
        <v>907</v>
      </c>
      <c r="R76" s="151">
        <f>'[4]Viec 06T-2016'!R77</f>
        <v>1529</v>
      </c>
      <c r="S76" s="165">
        <f>'[4]Viec 06T-2016'!S77</f>
        <v>0.7506014434643143</v>
      </c>
    </row>
    <row r="77" spans="2:19" ht="15.75">
      <c r="B77" s="226"/>
      <c r="C77" s="226"/>
      <c r="D77" s="226"/>
      <c r="E77" s="226"/>
      <c r="F77" s="186"/>
      <c r="G77" s="186"/>
      <c r="H77" s="141"/>
      <c r="I77" s="141"/>
      <c r="J77" s="141"/>
      <c r="K77" s="141"/>
      <c r="L77" s="141"/>
      <c r="M77" s="141"/>
      <c r="N77" s="141"/>
      <c r="O77" s="227" t="str">
        <f>TT!B8</f>
        <v>Hà Nội, ngày 8 tháng 4 năm 2016</v>
      </c>
      <c r="P77" s="227"/>
      <c r="Q77" s="227"/>
      <c r="R77" s="227"/>
      <c r="S77" s="227"/>
    </row>
    <row r="78" spans="2:17" ht="15.75" customHeight="1">
      <c r="B78" s="158"/>
      <c r="C78" s="218" t="s">
        <v>316</v>
      </c>
      <c r="D78" s="218"/>
      <c r="E78" s="218"/>
      <c r="F78" s="185"/>
      <c r="G78" s="185"/>
      <c r="H78" s="190"/>
      <c r="I78" s="190"/>
      <c r="J78" s="190"/>
      <c r="K78" s="190"/>
      <c r="L78" s="190"/>
      <c r="M78" s="190"/>
      <c r="N78" s="215" t="str">
        <f>TT!B5</f>
        <v>GIÁM ĐỐC</v>
      </c>
      <c r="O78" s="215"/>
      <c r="P78" s="215"/>
      <c r="Q78" s="215"/>
    </row>
    <row r="79" spans="2:17" ht="15.75" customHeight="1">
      <c r="B79" s="158"/>
      <c r="N79" s="191"/>
      <c r="O79" s="191"/>
      <c r="P79" s="191"/>
      <c r="Q79" s="191"/>
    </row>
    <row r="80" spans="2:17" ht="15.75" customHeight="1">
      <c r="B80" s="158"/>
      <c r="N80" s="191"/>
      <c r="O80" s="191"/>
      <c r="P80" s="191"/>
      <c r="Q80" s="191"/>
    </row>
    <row r="81" spans="2:17" ht="15.75" customHeight="1">
      <c r="B81" s="158"/>
      <c r="C81" s="203" t="s">
        <v>356</v>
      </c>
      <c r="D81" s="203"/>
      <c r="N81" s="191"/>
      <c r="O81" s="204" t="s">
        <v>356</v>
      </c>
      <c r="P81" s="204"/>
      <c r="Q81" s="191"/>
    </row>
    <row r="82" spans="2:17" ht="15.75" customHeight="1">
      <c r="B82" s="158"/>
      <c r="N82" s="191"/>
      <c r="O82" s="191"/>
      <c r="P82" s="191"/>
      <c r="Q82" s="191"/>
    </row>
    <row r="83" spans="2:17" ht="15.75" customHeight="1">
      <c r="B83" s="158"/>
      <c r="N83" s="191"/>
      <c r="O83" s="191"/>
      <c r="P83" s="191"/>
      <c r="Q83" s="191"/>
    </row>
    <row r="84" spans="2:17" ht="15.75" customHeight="1">
      <c r="B84" s="158"/>
      <c r="N84" s="191"/>
      <c r="O84" s="191"/>
      <c r="P84" s="191"/>
      <c r="Q84" s="191"/>
    </row>
    <row r="85" spans="2:17" ht="15.75" customHeight="1">
      <c r="B85" s="158"/>
      <c r="C85" s="218" t="str">
        <f>TT!B7</f>
        <v>Đinh Nam Hải</v>
      </c>
      <c r="D85" s="218"/>
      <c r="E85" s="218"/>
      <c r="F85" s="185"/>
      <c r="G85" s="185"/>
      <c r="N85" s="219" t="str">
        <f>TT!B6</f>
        <v>Lê Anh Tuấn</v>
      </c>
      <c r="O85" s="219"/>
      <c r="P85" s="219"/>
      <c r="Q85" s="219"/>
    </row>
    <row r="86" ht="12.75">
      <c r="B86" s="158"/>
    </row>
  </sheetData>
  <sheetProtection/>
  <mergeCells count="39">
    <mergeCell ref="C85:E85"/>
    <mergeCell ref="N85:Q85"/>
    <mergeCell ref="A3:S3"/>
    <mergeCell ref="A4:S4"/>
    <mergeCell ref="A5:S5"/>
    <mergeCell ref="P10:P11"/>
    <mergeCell ref="A12:B12"/>
    <mergeCell ref="B77:E77"/>
    <mergeCell ref="O77:S77"/>
    <mergeCell ref="C78:E78"/>
    <mergeCell ref="N78:Q78"/>
    <mergeCell ref="D9:D11"/>
    <mergeCell ref="E9:E11"/>
    <mergeCell ref="I9:I11"/>
    <mergeCell ref="J9:P9"/>
    <mergeCell ref="J10:J11"/>
    <mergeCell ref="K10:K11"/>
    <mergeCell ref="L10:L11"/>
    <mergeCell ref="M10:M11"/>
    <mergeCell ref="N10:N11"/>
    <mergeCell ref="O10:O11"/>
    <mergeCell ref="H7:Q7"/>
    <mergeCell ref="R7:R11"/>
    <mergeCell ref="S7:S11"/>
    <mergeCell ref="C8:C11"/>
    <mergeCell ref="D8:E8"/>
    <mergeCell ref="H8:H11"/>
    <mergeCell ref="I8:P8"/>
    <mergeCell ref="Q8:Q11"/>
    <mergeCell ref="C81:D81"/>
    <mergeCell ref="O81:P81"/>
    <mergeCell ref="B1:G1"/>
    <mergeCell ref="B2:G2"/>
    <mergeCell ref="P6:S6"/>
    <mergeCell ref="A7:A11"/>
    <mergeCell ref="B7:B11"/>
    <mergeCell ref="C7:E7"/>
    <mergeCell ref="F7:F11"/>
    <mergeCell ref="G7:G11"/>
  </mergeCells>
  <printOptions/>
  <pageMargins left="0.35433070866141736" right="0.31496062992125984" top="0.4724409448818898" bottom="0.5511811023622047" header="0.31496062992125984" footer="0.31496062992125984"/>
  <pageSetup horizontalDpi="600" verticalDpi="600" orientation="landscape" paperSize="9" r:id="rId2"/>
  <headerFooter differentFirst="1"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00B0F0"/>
  </sheetPr>
  <dimension ref="A1:AS88"/>
  <sheetViews>
    <sheetView view="pageBreakPreview" zoomScaleSheetLayoutView="100" workbookViewId="0" topLeftCell="A16">
      <selection activeCell="V22" sqref="V22"/>
    </sheetView>
  </sheetViews>
  <sheetFormatPr defaultColWidth="9.00390625" defaultRowHeight="15.75"/>
  <cols>
    <col min="1" max="1" width="2.50390625" style="152" customWidth="1"/>
    <col min="2" max="2" width="9.25390625" style="152" customWidth="1"/>
    <col min="3" max="3" width="8.00390625" style="152" customWidth="1"/>
    <col min="4" max="5" width="6.875" style="152" customWidth="1"/>
    <col min="6" max="6" width="6.25390625" style="152" customWidth="1"/>
    <col min="7" max="7" width="5.875" style="152" customWidth="1"/>
    <col min="8" max="8" width="7.875" style="152" customWidth="1"/>
    <col min="9" max="9" width="6.625" style="152" customWidth="1"/>
    <col min="10" max="10" width="6.875" style="152" customWidth="1"/>
    <col min="11" max="12" width="6.625" style="152" customWidth="1"/>
    <col min="13" max="13" width="7.625" style="152" customWidth="1"/>
    <col min="14" max="15" width="6.50390625" style="152" customWidth="1"/>
    <col min="16" max="16" width="6.25390625" style="152" customWidth="1"/>
    <col min="17" max="17" width="6.625" style="152" customWidth="1"/>
    <col min="18" max="18" width="7.125" style="152" customWidth="1"/>
    <col min="19" max="19" width="6.625" style="152" customWidth="1"/>
    <col min="20" max="20" width="5.50390625" style="152" customWidth="1"/>
    <col min="21" max="21" width="9.50390625" style="152" bestFit="1" customWidth="1"/>
    <col min="22" max="22" width="10.25390625" style="152" bestFit="1" customWidth="1"/>
    <col min="23" max="16384" width="9.00390625" style="152" customWidth="1"/>
  </cols>
  <sheetData>
    <row r="1" spans="2:10" ht="18.75" customHeight="1">
      <c r="B1" s="205" t="s">
        <v>320</v>
      </c>
      <c r="C1" s="205"/>
      <c r="D1" s="205"/>
      <c r="E1" s="205"/>
      <c r="F1" s="205"/>
      <c r="G1" s="205"/>
      <c r="H1" s="205"/>
      <c r="I1" s="187"/>
      <c r="J1" s="187"/>
    </row>
    <row r="2" spans="2:10" ht="31.5" customHeight="1">
      <c r="B2" s="206" t="s">
        <v>321</v>
      </c>
      <c r="C2" s="206"/>
      <c r="D2" s="206"/>
      <c r="E2" s="206"/>
      <c r="F2" s="206"/>
      <c r="G2" s="206"/>
      <c r="H2" s="206"/>
      <c r="I2" s="31"/>
      <c r="J2" s="31"/>
    </row>
    <row r="3" spans="1:20" ht="35.25" customHeight="1">
      <c r="A3" s="220" t="s">
        <v>353</v>
      </c>
      <c r="B3" s="220"/>
      <c r="C3" s="220"/>
      <c r="D3" s="220"/>
      <c r="E3" s="220"/>
      <c r="F3" s="220"/>
      <c r="G3" s="220"/>
      <c r="H3" s="220"/>
      <c r="I3" s="220"/>
      <c r="J3" s="220"/>
      <c r="K3" s="220"/>
      <c r="L3" s="220"/>
      <c r="M3" s="220"/>
      <c r="N3" s="220"/>
      <c r="O3" s="220"/>
      <c r="P3" s="220"/>
      <c r="Q3" s="220"/>
      <c r="R3" s="220"/>
      <c r="S3" s="220"/>
      <c r="T3" s="220"/>
    </row>
    <row r="4" spans="1:20" ht="21" customHeight="1">
      <c r="A4" s="221" t="str">
        <f>TT!B3</f>
        <v>6 tháng năm 2016</v>
      </c>
      <c r="B4" s="222"/>
      <c r="C4" s="222"/>
      <c r="D4" s="222"/>
      <c r="E4" s="222"/>
      <c r="F4" s="222"/>
      <c r="G4" s="222"/>
      <c r="H4" s="222"/>
      <c r="I4" s="222"/>
      <c r="J4" s="222"/>
      <c r="K4" s="222"/>
      <c r="L4" s="222"/>
      <c r="M4" s="222"/>
      <c r="N4" s="222"/>
      <c r="O4" s="222"/>
      <c r="P4" s="222"/>
      <c r="Q4" s="222"/>
      <c r="R4" s="222"/>
      <c r="S4" s="222"/>
      <c r="T4" s="222"/>
    </row>
    <row r="5" spans="1:20" ht="37.5" customHeight="1">
      <c r="A5" s="223" t="str">
        <f>TT!B4</f>
        <v>(Ban hành kèm theo Báo cáo số 66 /BC-TKDLCT ngày 8 tháng 4 năm 2016 của Trung tâm Thống kê, Quản lý dữ liệu và Ứng dụng công nghệ thông tin)</v>
      </c>
      <c r="B5" s="223"/>
      <c r="C5" s="223"/>
      <c r="D5" s="223"/>
      <c r="E5" s="223"/>
      <c r="F5" s="223"/>
      <c r="G5" s="223"/>
      <c r="H5" s="223"/>
      <c r="I5" s="223"/>
      <c r="J5" s="223"/>
      <c r="K5" s="223"/>
      <c r="L5" s="223"/>
      <c r="M5" s="223"/>
      <c r="N5" s="223"/>
      <c r="O5" s="223"/>
      <c r="P5" s="223"/>
      <c r="Q5" s="223"/>
      <c r="R5" s="223"/>
      <c r="S5" s="223"/>
      <c r="T5" s="223"/>
    </row>
    <row r="6" spans="1:20" ht="15.75" customHeight="1">
      <c r="A6" s="160"/>
      <c r="B6" s="160"/>
      <c r="C6" s="160"/>
      <c r="D6" s="160"/>
      <c r="E6" s="160"/>
      <c r="F6" s="160"/>
      <c r="G6" s="160"/>
      <c r="H6" s="160"/>
      <c r="I6" s="160"/>
      <c r="J6" s="160"/>
      <c r="K6" s="160"/>
      <c r="L6" s="160"/>
      <c r="M6" s="160"/>
      <c r="N6" s="160"/>
      <c r="O6" s="160"/>
      <c r="P6" s="160"/>
      <c r="Q6" s="228" t="s">
        <v>291</v>
      </c>
      <c r="R6" s="207"/>
      <c r="S6" s="207"/>
      <c r="T6" s="207"/>
    </row>
    <row r="7" spans="1:20" ht="14.25" customHeight="1">
      <c r="A7" s="208" t="s">
        <v>56</v>
      </c>
      <c r="B7" s="208" t="s">
        <v>30</v>
      </c>
      <c r="C7" s="209" t="s">
        <v>260</v>
      </c>
      <c r="D7" s="209"/>
      <c r="E7" s="209"/>
      <c r="F7" s="210" t="s">
        <v>339</v>
      </c>
      <c r="G7" s="209" t="s">
        <v>346</v>
      </c>
      <c r="H7" s="213" t="s">
        <v>278</v>
      </c>
      <c r="I7" s="213"/>
      <c r="J7" s="213"/>
      <c r="K7" s="213"/>
      <c r="L7" s="213"/>
      <c r="M7" s="213"/>
      <c r="N7" s="213"/>
      <c r="O7" s="213"/>
      <c r="P7" s="213"/>
      <c r="Q7" s="213"/>
      <c r="R7" s="213"/>
      <c r="S7" s="214" t="s">
        <v>262</v>
      </c>
      <c r="T7" s="209" t="s">
        <v>348</v>
      </c>
    </row>
    <row r="8" spans="1:20" ht="14.25" customHeight="1">
      <c r="A8" s="208"/>
      <c r="B8" s="208"/>
      <c r="C8" s="209" t="s">
        <v>15</v>
      </c>
      <c r="D8" s="209" t="s">
        <v>6</v>
      </c>
      <c r="E8" s="209"/>
      <c r="F8" s="211"/>
      <c r="G8" s="209"/>
      <c r="H8" s="209" t="s">
        <v>278</v>
      </c>
      <c r="I8" s="213" t="s">
        <v>349</v>
      </c>
      <c r="J8" s="213"/>
      <c r="K8" s="213"/>
      <c r="L8" s="213"/>
      <c r="M8" s="213"/>
      <c r="N8" s="213"/>
      <c r="O8" s="213"/>
      <c r="P8" s="213"/>
      <c r="Q8" s="213"/>
      <c r="R8" s="209" t="s">
        <v>329</v>
      </c>
      <c r="S8" s="214"/>
      <c r="T8" s="209"/>
    </row>
    <row r="9" spans="1:20" ht="14.25" customHeight="1">
      <c r="A9" s="208"/>
      <c r="B9" s="208"/>
      <c r="C9" s="209"/>
      <c r="D9" s="209" t="s">
        <v>338</v>
      </c>
      <c r="E9" s="209" t="s">
        <v>303</v>
      </c>
      <c r="F9" s="211"/>
      <c r="G9" s="209"/>
      <c r="H9" s="209"/>
      <c r="I9" s="210" t="s">
        <v>16</v>
      </c>
      <c r="J9" s="216" t="s">
        <v>6</v>
      </c>
      <c r="K9" s="217"/>
      <c r="L9" s="217"/>
      <c r="M9" s="217"/>
      <c r="N9" s="217"/>
      <c r="O9" s="217"/>
      <c r="P9" s="217"/>
      <c r="Q9" s="217"/>
      <c r="R9" s="209"/>
      <c r="S9" s="214"/>
      <c r="T9" s="209"/>
    </row>
    <row r="10" spans="1:20" ht="12.75" customHeight="1">
      <c r="A10" s="208"/>
      <c r="B10" s="208"/>
      <c r="C10" s="209"/>
      <c r="D10" s="209"/>
      <c r="E10" s="209"/>
      <c r="F10" s="211"/>
      <c r="G10" s="209"/>
      <c r="H10" s="209"/>
      <c r="I10" s="211"/>
      <c r="J10" s="213" t="s">
        <v>312</v>
      </c>
      <c r="K10" s="209" t="s">
        <v>340</v>
      </c>
      <c r="L10" s="210" t="s">
        <v>344</v>
      </c>
      <c r="M10" s="209" t="s">
        <v>350</v>
      </c>
      <c r="N10" s="209" t="s">
        <v>341</v>
      </c>
      <c r="O10" s="209" t="s">
        <v>342</v>
      </c>
      <c r="P10" s="209" t="s">
        <v>351</v>
      </c>
      <c r="Q10" s="213" t="s">
        <v>343</v>
      </c>
      <c r="R10" s="209"/>
      <c r="S10" s="214"/>
      <c r="T10" s="209"/>
    </row>
    <row r="11" spans="1:20" ht="65.25" customHeight="1">
      <c r="A11" s="208"/>
      <c r="B11" s="208"/>
      <c r="C11" s="209"/>
      <c r="D11" s="209"/>
      <c r="E11" s="209"/>
      <c r="F11" s="212"/>
      <c r="G11" s="209"/>
      <c r="H11" s="209"/>
      <c r="I11" s="212"/>
      <c r="J11" s="213"/>
      <c r="K11" s="209"/>
      <c r="L11" s="212"/>
      <c r="M11" s="209"/>
      <c r="N11" s="209"/>
      <c r="O11" s="209"/>
      <c r="P11" s="209"/>
      <c r="Q11" s="213"/>
      <c r="R11" s="209"/>
      <c r="S11" s="214"/>
      <c r="T11" s="209"/>
    </row>
    <row r="12" spans="1:20" ht="13.5" customHeight="1">
      <c r="A12" s="224" t="s">
        <v>5</v>
      </c>
      <c r="B12" s="225"/>
      <c r="C12" s="132" t="s">
        <v>22</v>
      </c>
      <c r="D12" s="161">
        <v>2</v>
      </c>
      <c r="E12" s="132" t="s">
        <v>24</v>
      </c>
      <c r="F12" s="132" t="s">
        <v>31</v>
      </c>
      <c r="G12" s="132" t="s">
        <v>32</v>
      </c>
      <c r="H12" s="132" t="s">
        <v>33</v>
      </c>
      <c r="I12" s="188">
        <v>7</v>
      </c>
      <c r="J12" s="132" t="s">
        <v>35</v>
      </c>
      <c r="K12" s="132" t="s">
        <v>36</v>
      </c>
      <c r="L12" s="188">
        <v>10</v>
      </c>
      <c r="M12" s="132" t="s">
        <v>51</v>
      </c>
      <c r="N12" s="132" t="s">
        <v>52</v>
      </c>
      <c r="O12" s="188">
        <v>13</v>
      </c>
      <c r="P12" s="132" t="s">
        <v>54</v>
      </c>
      <c r="Q12" s="188">
        <v>15</v>
      </c>
      <c r="R12" s="132" t="s">
        <v>58</v>
      </c>
      <c r="S12" s="132" t="s">
        <v>59</v>
      </c>
      <c r="T12" s="132" t="s">
        <v>60</v>
      </c>
    </row>
    <row r="13" spans="1:45" ht="20.25" customHeight="1">
      <c r="A13" s="174"/>
      <c r="B13" s="162" t="s">
        <v>327</v>
      </c>
      <c r="C13" s="192">
        <f>SUM(C14:C76)</f>
        <v>115451736631.5881</v>
      </c>
      <c r="D13" s="192">
        <f aca="true" t="shared" si="0" ref="D13:R13">SUM(D14:D76)</f>
        <v>82598295891.071</v>
      </c>
      <c r="E13" s="192">
        <f t="shared" si="0"/>
        <v>32853440540.517113</v>
      </c>
      <c r="F13" s="192">
        <f t="shared" si="0"/>
        <v>3589380330.6280007</v>
      </c>
      <c r="G13" s="192">
        <f t="shared" si="0"/>
        <v>1151530044.304</v>
      </c>
      <c r="H13" s="192">
        <f t="shared" si="0"/>
        <v>111862049629.8931</v>
      </c>
      <c r="I13" s="192">
        <f t="shared" si="0"/>
        <v>92650535976.6351</v>
      </c>
      <c r="J13" s="192">
        <f t="shared" si="0"/>
        <v>6786171307.800001</v>
      </c>
      <c r="K13" s="192">
        <f t="shared" si="0"/>
        <v>2535694058.262001</v>
      </c>
      <c r="L13" s="192">
        <f t="shared" si="0"/>
        <v>1741287.0159999998</v>
      </c>
      <c r="M13" s="192">
        <f t="shared" si="0"/>
        <v>71544938264.3341</v>
      </c>
      <c r="N13" s="192">
        <f t="shared" si="0"/>
        <v>4098785442.757</v>
      </c>
      <c r="O13" s="192">
        <f t="shared" si="0"/>
        <v>2711147055.13</v>
      </c>
      <c r="P13" s="192">
        <f t="shared" si="0"/>
        <v>49870938</v>
      </c>
      <c r="Q13" s="192">
        <f t="shared" si="0"/>
        <v>4922187623.336</v>
      </c>
      <c r="R13" s="192">
        <f t="shared" si="0"/>
        <v>19211513653.258003</v>
      </c>
      <c r="S13" s="193">
        <f>M13+N13+O13+P13+Q13+R13</f>
        <v>102538442976.81512</v>
      </c>
      <c r="T13" s="195">
        <f>(J13+K13+L13)/I13</f>
        <v>0.10063197751418576</v>
      </c>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row>
    <row r="14" spans="1:21" s="155" customFormat="1" ht="20.25" customHeight="1">
      <c r="A14" s="164">
        <v>1</v>
      </c>
      <c r="B14" s="149" t="str">
        <f>'[4]Tien 06T-2016'!B15</f>
        <v>An Giang</v>
      </c>
      <c r="C14" s="193">
        <f>'[4]Tien 06T-2016'!C15</f>
        <v>2048558658</v>
      </c>
      <c r="D14" s="193">
        <f>'[4]Tien 06T-2016'!D15</f>
        <v>1272126583</v>
      </c>
      <c r="E14" s="193">
        <f>'[4]Tien 06T-2016'!E15</f>
        <v>776432075</v>
      </c>
      <c r="F14" s="193">
        <f>'[4]Tien 06T-2016'!F15</f>
        <v>52205426</v>
      </c>
      <c r="G14" s="193">
        <f>'[4]Tien 06T-2016'!G15</f>
        <v>42184184</v>
      </c>
      <c r="H14" s="193">
        <f>'[4]Tien 06T-2016'!H15</f>
        <v>1996353232</v>
      </c>
      <c r="I14" s="193">
        <f>'[4]Tien 06T-2016'!I15</f>
        <v>1867825006</v>
      </c>
      <c r="J14" s="193">
        <f>'[4]Tien 06T-2016'!J15</f>
        <v>133199785</v>
      </c>
      <c r="K14" s="193">
        <f>'[4]Tien 06T-2016'!K15</f>
        <v>23151405</v>
      </c>
      <c r="L14" s="193">
        <f>'[4]Tien 06T-2016'!L15</f>
        <v>6008</v>
      </c>
      <c r="M14" s="193">
        <f>'[4]Tien 06T-2016'!M15</f>
        <v>1575697881</v>
      </c>
      <c r="N14" s="193">
        <f>'[4]Tien 06T-2016'!N15</f>
        <v>73496226</v>
      </c>
      <c r="O14" s="193">
        <f>'[4]Tien 06T-2016'!O15</f>
        <v>3488195</v>
      </c>
      <c r="P14" s="193">
        <f>'[4]Tien 06T-2016'!P15</f>
        <v>1500000</v>
      </c>
      <c r="Q14" s="193">
        <f>'[4]Tien 06T-2016'!Q15</f>
        <v>57285506</v>
      </c>
      <c r="R14" s="193">
        <f>'[4]Tien 06T-2016'!R15</f>
        <v>128528226</v>
      </c>
      <c r="S14" s="193">
        <f>'[4]Tien 06T-2016'!S15</f>
        <v>1839996034</v>
      </c>
      <c r="T14" s="195">
        <f>'[4]Tien 06T-2016'!T15</f>
        <v>0.08371083880863302</v>
      </c>
      <c r="U14" s="184"/>
    </row>
    <row r="15" spans="1:21" s="155" customFormat="1" ht="20.25" customHeight="1">
      <c r="A15" s="166">
        <v>2</v>
      </c>
      <c r="B15" s="149" t="str">
        <f>'[4]Tien 06T-2016'!B16</f>
        <v>Bạc Liêu</v>
      </c>
      <c r="C15" s="193">
        <f>'[4]Tien 06T-2016'!C16</f>
        <v>361073812</v>
      </c>
      <c r="D15" s="193">
        <f>'[4]Tien 06T-2016'!D16</f>
        <v>245979604</v>
      </c>
      <c r="E15" s="193">
        <f>'[4]Tien 06T-2016'!E16</f>
        <v>115094208</v>
      </c>
      <c r="F15" s="193">
        <f>'[4]Tien 06T-2016'!F16</f>
        <v>16035507</v>
      </c>
      <c r="G15" s="193">
        <f>'[4]Tien 06T-2016'!G16</f>
        <v>0</v>
      </c>
      <c r="H15" s="193">
        <f>'[4]Tien 06T-2016'!H16</f>
        <v>345038305</v>
      </c>
      <c r="I15" s="193">
        <f>'[4]Tien 06T-2016'!I16</f>
        <v>331331566</v>
      </c>
      <c r="J15" s="193">
        <f>'[4]Tien 06T-2016'!J16</f>
        <v>24858464</v>
      </c>
      <c r="K15" s="193">
        <f>'[4]Tien 06T-2016'!K16</f>
        <v>5292366</v>
      </c>
      <c r="L15" s="193">
        <f>'[4]Tien 06T-2016'!L16</f>
        <v>0</v>
      </c>
      <c r="M15" s="193">
        <f>'[4]Tien 06T-2016'!M16</f>
        <v>297249707</v>
      </c>
      <c r="N15" s="193">
        <f>'[4]Tien 06T-2016'!N16</f>
        <v>1281214</v>
      </c>
      <c r="O15" s="193">
        <f>'[4]Tien 06T-2016'!O16</f>
        <v>182000</v>
      </c>
      <c r="P15" s="193">
        <f>'[4]Tien 06T-2016'!P16</f>
        <v>84419</v>
      </c>
      <c r="Q15" s="193">
        <f>'[4]Tien 06T-2016'!Q16</f>
        <v>2383396</v>
      </c>
      <c r="R15" s="193">
        <f>'[4]Tien 06T-2016'!R16</f>
        <v>13706739</v>
      </c>
      <c r="S15" s="193">
        <f>'[4]Tien 06T-2016'!S16</f>
        <v>314887475</v>
      </c>
      <c r="T15" s="195">
        <f>'[4]Tien 06T-2016'!T16</f>
        <v>0.09099896627416416</v>
      </c>
      <c r="U15" s="184"/>
    </row>
    <row r="16" spans="1:21" s="155" customFormat="1" ht="20.25" customHeight="1">
      <c r="A16" s="164">
        <v>3</v>
      </c>
      <c r="B16" s="149" t="str">
        <f>'[4]Tien 06T-2016'!B17</f>
        <v>Bắc Giang</v>
      </c>
      <c r="C16" s="193">
        <f>'[4]Tien 06T-2016'!C17</f>
        <v>948507453.1</v>
      </c>
      <c r="D16" s="193">
        <f>'[4]Tien 06T-2016'!D17</f>
        <v>792888835</v>
      </c>
      <c r="E16" s="193">
        <f>'[4]Tien 06T-2016'!E17</f>
        <v>155618618.09999993</v>
      </c>
      <c r="F16" s="193">
        <f>'[4]Tien 06T-2016'!F17</f>
        <v>19793254</v>
      </c>
      <c r="G16" s="193">
        <f>'[4]Tien 06T-2016'!G17</f>
        <v>0</v>
      </c>
      <c r="H16" s="193">
        <f>'[4]Tien 06T-2016'!H17</f>
        <v>928714199.1</v>
      </c>
      <c r="I16" s="193">
        <f>'[4]Tien 06T-2016'!I17</f>
        <v>787182344</v>
      </c>
      <c r="J16" s="193">
        <f>'[4]Tien 06T-2016'!J17</f>
        <v>52214358.1</v>
      </c>
      <c r="K16" s="193">
        <f>'[4]Tien 06T-2016'!K17</f>
        <v>9754712.7</v>
      </c>
      <c r="L16" s="193">
        <f>'[4]Tien 06T-2016'!L17</f>
        <v>9763</v>
      </c>
      <c r="M16" s="193">
        <f>'[4]Tien 06T-2016'!M17</f>
        <v>633434707.0999999</v>
      </c>
      <c r="N16" s="193">
        <f>'[4]Tien 06T-2016'!N17</f>
        <v>80905255.1</v>
      </c>
      <c r="O16" s="193">
        <f>'[4]Tien 06T-2016'!O17</f>
        <v>8178693</v>
      </c>
      <c r="P16" s="193">
        <f>'[4]Tien 06T-2016'!P17</f>
        <v>0</v>
      </c>
      <c r="Q16" s="193">
        <f>'[4]Tien 06T-2016'!Q17</f>
        <v>2684855</v>
      </c>
      <c r="R16" s="193">
        <f>'[4]Tien 06T-2016'!R17</f>
        <v>141531855.1</v>
      </c>
      <c r="S16" s="193">
        <f>'[4]Tien 06T-2016'!S17</f>
        <v>866735365.3</v>
      </c>
      <c r="T16" s="195">
        <f>'[4]Tien 06T-2016'!T17</f>
        <v>0.07873504058165207</v>
      </c>
      <c r="U16" s="184"/>
    </row>
    <row r="17" spans="1:21" s="155" customFormat="1" ht="20.25" customHeight="1">
      <c r="A17" s="166">
        <v>4</v>
      </c>
      <c r="B17" s="149" t="str">
        <f>'[4]Tien 06T-2016'!B18</f>
        <v>Bắc Kạn</v>
      </c>
      <c r="C17" s="193">
        <f>'[4]Tien 06T-2016'!C18</f>
        <v>34807324</v>
      </c>
      <c r="D17" s="193">
        <f>'[4]Tien 06T-2016'!D18</f>
        <v>15342370</v>
      </c>
      <c r="E17" s="193">
        <f>'[4]Tien 06T-2016'!E18</f>
        <v>19464954</v>
      </c>
      <c r="F17" s="193">
        <f>'[4]Tien 06T-2016'!F18</f>
        <v>784930</v>
      </c>
      <c r="G17" s="193">
        <f>'[4]Tien 06T-2016'!G18</f>
        <v>0</v>
      </c>
      <c r="H17" s="193">
        <f>'[4]Tien 06T-2016'!H18</f>
        <v>34022969</v>
      </c>
      <c r="I17" s="193">
        <f>'[4]Tien 06T-2016'!I18</f>
        <v>27210691</v>
      </c>
      <c r="J17" s="193">
        <f>'[4]Tien 06T-2016'!J18</f>
        <v>3188624</v>
      </c>
      <c r="K17" s="193">
        <f>'[4]Tien 06T-2016'!K18</f>
        <v>423395</v>
      </c>
      <c r="L17" s="193">
        <f>'[4]Tien 06T-2016'!L18</f>
        <v>14200</v>
      </c>
      <c r="M17" s="193">
        <f>'[4]Tien 06T-2016'!M18</f>
        <v>23584472</v>
      </c>
      <c r="N17" s="193">
        <f>'[4]Tien 06T-2016'!N18</f>
        <v>0</v>
      </c>
      <c r="O17" s="193">
        <f>'[4]Tien 06T-2016'!O18</f>
        <v>0</v>
      </c>
      <c r="P17" s="193">
        <f>'[4]Tien 06T-2016'!P18</f>
        <v>0</v>
      </c>
      <c r="Q17" s="193">
        <f>'[4]Tien 06T-2016'!Q18</f>
        <v>0</v>
      </c>
      <c r="R17" s="193">
        <f>'[4]Tien 06T-2016'!R18</f>
        <v>6812278</v>
      </c>
      <c r="S17" s="193">
        <f>'[4]Tien 06T-2016'!S18</f>
        <v>30396750</v>
      </c>
      <c r="T17" s="195">
        <f>'[4]Tien 06T-2016'!T18</f>
        <v>0.13326449519418673</v>
      </c>
      <c r="U17" s="184"/>
    </row>
    <row r="18" spans="1:21" s="155" customFormat="1" ht="20.25" customHeight="1">
      <c r="A18" s="164">
        <v>5</v>
      </c>
      <c r="B18" s="149" t="str">
        <f>'[4]Tien 06T-2016'!B19</f>
        <v>Bắc Ninh</v>
      </c>
      <c r="C18" s="193">
        <f>'[4]Tien 06T-2016'!C19</f>
        <v>925944343.663</v>
      </c>
      <c r="D18" s="193">
        <f>'[4]Tien 06T-2016'!D19</f>
        <v>669586904</v>
      </c>
      <c r="E18" s="193">
        <f>'[4]Tien 06T-2016'!E19</f>
        <v>256357439.663</v>
      </c>
      <c r="F18" s="193">
        <f>'[4]Tien 06T-2016'!F19</f>
        <v>8204315</v>
      </c>
      <c r="G18" s="193">
        <f>'[4]Tien 06T-2016'!G19</f>
        <v>6144294</v>
      </c>
      <c r="H18" s="193">
        <f>'[4]Tien 06T-2016'!H19</f>
        <v>917740028.663</v>
      </c>
      <c r="I18" s="193">
        <f>'[4]Tien 06T-2016'!I19</f>
        <v>854423583.663</v>
      </c>
      <c r="J18" s="193">
        <f>'[4]Tien 06T-2016'!J19</f>
        <v>30633920</v>
      </c>
      <c r="K18" s="193">
        <f>'[4]Tien 06T-2016'!K19</f>
        <v>8188539</v>
      </c>
      <c r="L18" s="193">
        <f>'[4]Tien 06T-2016'!L19</f>
        <v>11395</v>
      </c>
      <c r="M18" s="193">
        <f>'[4]Tien 06T-2016'!M19</f>
        <v>785860082.663</v>
      </c>
      <c r="N18" s="193">
        <f>'[4]Tien 06T-2016'!N19</f>
        <v>19181167</v>
      </c>
      <c r="O18" s="193">
        <f>'[4]Tien 06T-2016'!O19</f>
        <v>0</v>
      </c>
      <c r="P18" s="193">
        <f>'[4]Tien 06T-2016'!P19</f>
        <v>0</v>
      </c>
      <c r="Q18" s="193">
        <f>'[4]Tien 06T-2016'!Q19</f>
        <v>10548480</v>
      </c>
      <c r="R18" s="193">
        <f>'[4]Tien 06T-2016'!R19</f>
        <v>63316445</v>
      </c>
      <c r="S18" s="193">
        <f>'[4]Tien 06T-2016'!S19</f>
        <v>878906174.663</v>
      </c>
      <c r="T18" s="195">
        <f>'[4]Tien 06T-2016'!T19</f>
        <v>0.0454503535980542</v>
      </c>
      <c r="U18" s="184"/>
    </row>
    <row r="19" spans="1:21" s="155" customFormat="1" ht="20.25" customHeight="1">
      <c r="A19" s="166">
        <v>6</v>
      </c>
      <c r="B19" s="149" t="str">
        <f>'[4]Tien 06T-2016'!B20</f>
        <v>Bến Tre</v>
      </c>
      <c r="C19" s="193">
        <f>'[4]Tien 06T-2016'!C20</f>
        <v>538882323.9030001</v>
      </c>
      <c r="D19" s="193">
        <f>'[4]Tien 06T-2016'!D20</f>
        <v>369738695.35800004</v>
      </c>
      <c r="E19" s="193">
        <f>'[4]Tien 06T-2016'!E20</f>
        <v>169143628.54500002</v>
      </c>
      <c r="F19" s="193">
        <f>'[4]Tien 06T-2016'!F20</f>
        <v>4796462.499</v>
      </c>
      <c r="G19" s="193">
        <f>'[4]Tien 06T-2016'!G20</f>
        <v>0</v>
      </c>
      <c r="H19" s="193">
        <f>'[4]Tien 06T-2016'!H20</f>
        <v>534085861.40400004</v>
      </c>
      <c r="I19" s="193">
        <f>'[4]Tien 06T-2016'!I20</f>
        <v>484642964.666</v>
      </c>
      <c r="J19" s="193">
        <f>'[4]Tien 06T-2016'!J20</f>
        <v>52159331.557000004</v>
      </c>
      <c r="K19" s="193">
        <f>'[4]Tien 06T-2016'!K20</f>
        <v>22636084.017000005</v>
      </c>
      <c r="L19" s="193">
        <f>'[4]Tien 06T-2016'!L20</f>
        <v>0</v>
      </c>
      <c r="M19" s="193">
        <f>'[4]Tien 06T-2016'!M20</f>
        <v>341369972.595</v>
      </c>
      <c r="N19" s="193">
        <f>'[4]Tien 06T-2016'!N20</f>
        <v>17305035.724</v>
      </c>
      <c r="O19" s="193">
        <f>'[4]Tien 06T-2016'!O20</f>
        <v>1344564.8290000001</v>
      </c>
      <c r="P19" s="193">
        <f>'[4]Tien 06T-2016'!P20</f>
        <v>0</v>
      </c>
      <c r="Q19" s="193">
        <f>'[4]Tien 06T-2016'!Q20</f>
        <v>49827975.94399999</v>
      </c>
      <c r="R19" s="193">
        <f>'[4]Tien 06T-2016'!R20</f>
        <v>49442896.738000005</v>
      </c>
      <c r="S19" s="193">
        <f>'[4]Tien 06T-2016'!S20</f>
        <v>459290445.83000004</v>
      </c>
      <c r="T19" s="195">
        <f>'[4]Tien 06T-2016'!T20</f>
        <v>0.1543309632598227</v>
      </c>
      <c r="U19" s="184"/>
    </row>
    <row r="20" spans="1:21" s="155" customFormat="1" ht="20.25" customHeight="1">
      <c r="A20" s="164">
        <v>7</v>
      </c>
      <c r="B20" s="149" t="str">
        <f>'[4]Tien 06T-2016'!B21</f>
        <v>Bình Dương</v>
      </c>
      <c r="C20" s="193">
        <f>'[4]Tien 06T-2016'!C21</f>
        <v>4750458373</v>
      </c>
      <c r="D20" s="193">
        <f>'[4]Tien 06T-2016'!D21</f>
        <v>3185007640</v>
      </c>
      <c r="E20" s="193">
        <f>'[4]Tien 06T-2016'!E21</f>
        <v>1565450733</v>
      </c>
      <c r="F20" s="193">
        <f>'[4]Tien 06T-2016'!F21</f>
        <v>62026187</v>
      </c>
      <c r="G20" s="193">
        <f>'[4]Tien 06T-2016'!G21</f>
        <v>575652824</v>
      </c>
      <c r="H20" s="193">
        <f>'[4]Tien 06T-2016'!H21</f>
        <v>4688432186</v>
      </c>
      <c r="I20" s="193">
        <f>'[4]Tien 06T-2016'!I21</f>
        <v>4563734323</v>
      </c>
      <c r="J20" s="193">
        <f>'[4]Tien 06T-2016'!J21</f>
        <v>384469547</v>
      </c>
      <c r="K20" s="193">
        <f>'[4]Tien 06T-2016'!K21</f>
        <v>192233715</v>
      </c>
      <c r="L20" s="193">
        <f>'[4]Tien 06T-2016'!L21</f>
        <v>0</v>
      </c>
      <c r="M20" s="193">
        <f>'[4]Tien 06T-2016'!M21</f>
        <v>3313653692</v>
      </c>
      <c r="N20" s="193">
        <f>'[4]Tien 06T-2016'!N21</f>
        <v>211112379</v>
      </c>
      <c r="O20" s="193">
        <f>'[4]Tien 06T-2016'!O21</f>
        <v>128811597</v>
      </c>
      <c r="P20" s="193">
        <f>'[4]Tien 06T-2016'!P21</f>
        <v>0</v>
      </c>
      <c r="Q20" s="193">
        <f>'[4]Tien 06T-2016'!Q21</f>
        <v>333453393</v>
      </c>
      <c r="R20" s="193">
        <f>'[4]Tien 06T-2016'!R21</f>
        <v>124697863</v>
      </c>
      <c r="S20" s="193">
        <f>'[4]Tien 06T-2016'!S21</f>
        <v>4111728924</v>
      </c>
      <c r="T20" s="195">
        <f>'[4]Tien 06T-2016'!T21</f>
        <v>0.12636652819459052</v>
      </c>
      <c r="U20" s="184"/>
    </row>
    <row r="21" spans="1:21" s="155" customFormat="1" ht="20.25" customHeight="1">
      <c r="A21" s="166">
        <v>8</v>
      </c>
      <c r="B21" s="149" t="str">
        <f>'[4]Tien 06T-2016'!B22</f>
        <v>Bình Định</v>
      </c>
      <c r="C21" s="193">
        <f>'[4]Tien 06T-2016'!C22</f>
        <v>926130027</v>
      </c>
      <c r="D21" s="193">
        <f>'[4]Tien 06T-2016'!D22</f>
        <v>670475372</v>
      </c>
      <c r="E21" s="193">
        <f>'[4]Tien 06T-2016'!E22</f>
        <v>255654655</v>
      </c>
      <c r="F21" s="193">
        <f>'[4]Tien 06T-2016'!F22</f>
        <v>26297374</v>
      </c>
      <c r="G21" s="193">
        <f>'[4]Tien 06T-2016'!G22</f>
        <v>0</v>
      </c>
      <c r="H21" s="193">
        <f>'[4]Tien 06T-2016'!H22</f>
        <v>899832653</v>
      </c>
      <c r="I21" s="193">
        <f>'[4]Tien 06T-2016'!I22</f>
        <v>713623450</v>
      </c>
      <c r="J21" s="193">
        <f>'[4]Tien 06T-2016'!J22</f>
        <v>69162073</v>
      </c>
      <c r="K21" s="193">
        <f>'[4]Tien 06T-2016'!K22</f>
        <v>35725804</v>
      </c>
      <c r="L21" s="193">
        <f>'[4]Tien 06T-2016'!L22</f>
        <v>0</v>
      </c>
      <c r="M21" s="193">
        <f>'[4]Tien 06T-2016'!M22</f>
        <v>497332403</v>
      </c>
      <c r="N21" s="193">
        <f>'[4]Tien 06T-2016'!N22</f>
        <v>9579252</v>
      </c>
      <c r="O21" s="193">
        <f>'[4]Tien 06T-2016'!O22</f>
        <v>20218181</v>
      </c>
      <c r="P21" s="193">
        <f>'[4]Tien 06T-2016'!P22</f>
        <v>0</v>
      </c>
      <c r="Q21" s="193">
        <f>'[4]Tien 06T-2016'!Q22</f>
        <v>81605737</v>
      </c>
      <c r="R21" s="193">
        <f>'[4]Tien 06T-2016'!R22</f>
        <v>186209203</v>
      </c>
      <c r="S21" s="193">
        <f>'[4]Tien 06T-2016'!S22</f>
        <v>794944776</v>
      </c>
      <c r="T21" s="195">
        <f>'[4]Tien 06T-2016'!T22</f>
        <v>0.14697930259999165</v>
      </c>
      <c r="U21" s="184"/>
    </row>
    <row r="22" spans="1:21" s="155" customFormat="1" ht="20.25" customHeight="1">
      <c r="A22" s="164">
        <v>9</v>
      </c>
      <c r="B22" s="149" t="str">
        <f>'[4]Tien 06T-2016'!B23</f>
        <v>Bình Phước</v>
      </c>
      <c r="C22" s="193">
        <f>'[4]Tien 06T-2016'!C23</f>
        <v>1038251549</v>
      </c>
      <c r="D22" s="193">
        <f>'[4]Tien 06T-2016'!D23</f>
        <v>691813462</v>
      </c>
      <c r="E22" s="193">
        <f>'[4]Tien 06T-2016'!E23</f>
        <v>346438087</v>
      </c>
      <c r="F22" s="193">
        <f>'[4]Tien 06T-2016'!F23</f>
        <v>92984181</v>
      </c>
      <c r="G22" s="193">
        <f>'[4]Tien 06T-2016'!G23</f>
        <v>3332876</v>
      </c>
      <c r="H22" s="193">
        <f>'[4]Tien 06T-2016'!H23</f>
        <v>945267368</v>
      </c>
      <c r="I22" s="193">
        <f>'[4]Tien 06T-2016'!I23</f>
        <v>862235967</v>
      </c>
      <c r="J22" s="193">
        <f>'[4]Tien 06T-2016'!J23</f>
        <v>57239683</v>
      </c>
      <c r="K22" s="193">
        <f>'[4]Tien 06T-2016'!K23</f>
        <v>25529708</v>
      </c>
      <c r="L22" s="193">
        <f>'[4]Tien 06T-2016'!L23</f>
        <v>8909</v>
      </c>
      <c r="M22" s="193">
        <f>'[4]Tien 06T-2016'!M23</f>
        <v>655067935</v>
      </c>
      <c r="N22" s="193">
        <f>'[4]Tien 06T-2016'!N23</f>
        <v>25360038</v>
      </c>
      <c r="O22" s="193">
        <f>'[4]Tien 06T-2016'!O23</f>
        <v>1863479</v>
      </c>
      <c r="P22" s="193">
        <f>'[4]Tien 06T-2016'!P23</f>
        <v>0</v>
      </c>
      <c r="Q22" s="193">
        <f>'[4]Tien 06T-2016'!Q23</f>
        <v>97166215</v>
      </c>
      <c r="R22" s="193">
        <f>'[4]Tien 06T-2016'!R23</f>
        <v>83031401</v>
      </c>
      <c r="S22" s="193">
        <f>'[4]Tien 06T-2016'!S23</f>
        <v>862489068</v>
      </c>
      <c r="T22" s="195">
        <f>'[4]Tien 06T-2016'!T23</f>
        <v>0.09600422989545737</v>
      </c>
      <c r="U22" s="184"/>
    </row>
    <row r="23" spans="1:21" s="155" customFormat="1" ht="20.25" customHeight="1">
      <c r="A23" s="166">
        <v>10</v>
      </c>
      <c r="B23" s="149" t="str">
        <f>'[4]Tien 06T-2016'!B24</f>
        <v>Bình Thuận</v>
      </c>
      <c r="C23" s="193">
        <f>'[4]Tien 06T-2016'!C24</f>
        <v>1152605020</v>
      </c>
      <c r="D23" s="193">
        <f>'[4]Tien 06T-2016'!D24</f>
        <v>950640851</v>
      </c>
      <c r="E23" s="193">
        <f>'[4]Tien 06T-2016'!E24</f>
        <v>201964169</v>
      </c>
      <c r="F23" s="193">
        <f>'[4]Tien 06T-2016'!F24</f>
        <v>8980961</v>
      </c>
      <c r="G23" s="193">
        <f>'[4]Tien 06T-2016'!G24</f>
        <v>33610464</v>
      </c>
      <c r="H23" s="193">
        <f>'[4]Tien 06T-2016'!H24</f>
        <v>1143624059</v>
      </c>
      <c r="I23" s="193">
        <f>'[4]Tien 06T-2016'!I24</f>
        <v>1102267657</v>
      </c>
      <c r="J23" s="193">
        <f>'[4]Tien 06T-2016'!J24</f>
        <v>57620016</v>
      </c>
      <c r="K23" s="193">
        <f>'[4]Tien 06T-2016'!K24</f>
        <v>8186130</v>
      </c>
      <c r="L23" s="193">
        <f>'[4]Tien 06T-2016'!L24</f>
        <v>8790</v>
      </c>
      <c r="M23" s="193">
        <f>'[4]Tien 06T-2016'!M24</f>
        <v>661779388</v>
      </c>
      <c r="N23" s="193">
        <f>'[4]Tien 06T-2016'!N24</f>
        <v>29842604</v>
      </c>
      <c r="O23" s="193">
        <f>'[4]Tien 06T-2016'!O24</f>
        <v>159496839</v>
      </c>
      <c r="P23" s="193">
        <f>'[4]Tien 06T-2016'!P24</f>
        <v>0</v>
      </c>
      <c r="Q23" s="193">
        <f>'[4]Tien 06T-2016'!Q24</f>
        <v>185333890</v>
      </c>
      <c r="R23" s="193">
        <f>'[4]Tien 06T-2016'!R24</f>
        <v>41356402</v>
      </c>
      <c r="S23" s="193">
        <f>'[4]Tien 06T-2016'!S24</f>
        <v>1077809123</v>
      </c>
      <c r="T23" s="195">
        <f>'[4]Tien 06T-2016'!T24</f>
        <v>0.059708670196425805</v>
      </c>
      <c r="U23" s="184"/>
    </row>
    <row r="24" spans="1:21" s="155" customFormat="1" ht="20.25" customHeight="1">
      <c r="A24" s="164">
        <v>11</v>
      </c>
      <c r="B24" s="149" t="str">
        <f>'[4]Tien 06T-2016'!B25</f>
        <v>BR-V Tàu</v>
      </c>
      <c r="C24" s="193">
        <f>'[4]Tien 06T-2016'!C25</f>
        <v>2075960746.175</v>
      </c>
      <c r="D24" s="193">
        <f>'[4]Tien 06T-2016'!D25</f>
        <v>1432563939.447</v>
      </c>
      <c r="E24" s="193">
        <f>'[4]Tien 06T-2016'!E25</f>
        <v>643396806.728</v>
      </c>
      <c r="F24" s="193">
        <f>'[4]Tien 06T-2016'!F25</f>
        <v>35478790.86</v>
      </c>
      <c r="G24" s="193">
        <f>'[4]Tien 06T-2016'!G25</f>
        <v>71846004</v>
      </c>
      <c r="H24" s="193">
        <f>'[4]Tien 06T-2016'!H25</f>
        <v>2040481955.315</v>
      </c>
      <c r="I24" s="193">
        <f>'[4]Tien 06T-2016'!I25</f>
        <v>1922002730.097</v>
      </c>
      <c r="J24" s="193">
        <f>'[4]Tien 06T-2016'!J25</f>
        <v>185755477.743</v>
      </c>
      <c r="K24" s="193">
        <f>'[4]Tien 06T-2016'!K25</f>
        <v>33000571.12</v>
      </c>
      <c r="L24" s="193">
        <f>'[4]Tien 06T-2016'!L25</f>
        <v>0</v>
      </c>
      <c r="M24" s="193">
        <f>'[4]Tien 06T-2016'!M25</f>
        <v>1490107230.227</v>
      </c>
      <c r="N24" s="193">
        <f>'[4]Tien 06T-2016'!N25</f>
        <v>155430824.507</v>
      </c>
      <c r="O24" s="193">
        <f>'[4]Tien 06T-2016'!O25</f>
        <v>4445501.5</v>
      </c>
      <c r="P24" s="193">
        <f>'[4]Tien 06T-2016'!P25</f>
        <v>0</v>
      </c>
      <c r="Q24" s="193">
        <f>'[4]Tien 06T-2016'!Q25</f>
        <v>53263125</v>
      </c>
      <c r="R24" s="193">
        <f>'[4]Tien 06T-2016'!R25</f>
        <v>118479225.21800001</v>
      </c>
      <c r="S24" s="193">
        <f>'[4]Tien 06T-2016'!S25</f>
        <v>1821725906.452</v>
      </c>
      <c r="T24" s="195">
        <f>'[4]Tien 06T-2016'!T25</f>
        <v>0.11381672119266958</v>
      </c>
      <c r="U24" s="184"/>
    </row>
    <row r="25" spans="1:21" s="155" customFormat="1" ht="20.25" customHeight="1">
      <c r="A25" s="166">
        <v>12</v>
      </c>
      <c r="B25" s="149" t="str">
        <f>'[4]Tien 06T-2016'!B26</f>
        <v>Cà Mau</v>
      </c>
      <c r="C25" s="193">
        <f>'[4]Tien 06T-2016'!C26</f>
        <v>687416690</v>
      </c>
      <c r="D25" s="193">
        <f>'[4]Tien 06T-2016'!D26</f>
        <v>438091844</v>
      </c>
      <c r="E25" s="193">
        <f>'[4]Tien 06T-2016'!E26</f>
        <v>249324846</v>
      </c>
      <c r="F25" s="193">
        <f>'[4]Tien 06T-2016'!F26</f>
        <v>7991675</v>
      </c>
      <c r="G25" s="193">
        <f>'[4]Tien 06T-2016'!G26</f>
        <v>0</v>
      </c>
      <c r="H25" s="193">
        <f>'[4]Tien 06T-2016'!H26</f>
        <v>679425015</v>
      </c>
      <c r="I25" s="193">
        <f>'[4]Tien 06T-2016'!I26</f>
        <v>598007834</v>
      </c>
      <c r="J25" s="193">
        <f>'[4]Tien 06T-2016'!J26</f>
        <v>44434014</v>
      </c>
      <c r="K25" s="193">
        <f>'[4]Tien 06T-2016'!K26</f>
        <v>11437108</v>
      </c>
      <c r="L25" s="193">
        <f>'[4]Tien 06T-2016'!L26</f>
        <v>75683</v>
      </c>
      <c r="M25" s="193">
        <f>'[4]Tien 06T-2016'!M26</f>
        <v>418865245</v>
      </c>
      <c r="N25" s="193">
        <f>'[4]Tien 06T-2016'!N26</f>
        <v>17386465</v>
      </c>
      <c r="O25" s="193">
        <f>'[4]Tien 06T-2016'!O26</f>
        <v>1625570</v>
      </c>
      <c r="P25" s="193">
        <f>'[4]Tien 06T-2016'!P26</f>
        <v>0</v>
      </c>
      <c r="Q25" s="193">
        <f>'[4]Tien 06T-2016'!Q26</f>
        <v>104183749</v>
      </c>
      <c r="R25" s="193">
        <f>'[4]Tien 06T-2016'!R26</f>
        <v>81417181</v>
      </c>
      <c r="S25" s="193">
        <f>'[4]Tien 06T-2016'!S26</f>
        <v>623478210</v>
      </c>
      <c r="T25" s="195">
        <f>'[4]Tien 06T-2016'!T26</f>
        <v>0.09355530449455617</v>
      </c>
      <c r="U25" s="184"/>
    </row>
    <row r="26" spans="1:21" s="155" customFormat="1" ht="20.25" customHeight="1">
      <c r="A26" s="164">
        <v>13</v>
      </c>
      <c r="B26" s="149" t="str">
        <f>'[4]Tien 06T-2016'!B27</f>
        <v>Cao Bằng</v>
      </c>
      <c r="C26" s="193">
        <f>'[4]Tien 06T-2016'!C27</f>
        <v>36200727</v>
      </c>
      <c r="D26" s="193">
        <f>'[4]Tien 06T-2016'!D27</f>
        <v>22948558</v>
      </c>
      <c r="E26" s="193">
        <f>'[4]Tien 06T-2016'!E27</f>
        <v>13252169</v>
      </c>
      <c r="F26" s="193">
        <f>'[4]Tien 06T-2016'!F27</f>
        <v>252630</v>
      </c>
      <c r="G26" s="193">
        <f>'[4]Tien 06T-2016'!G27</f>
        <v>0</v>
      </c>
      <c r="H26" s="193">
        <f>'[4]Tien 06T-2016'!H27</f>
        <v>35948097</v>
      </c>
      <c r="I26" s="193">
        <f>'[4]Tien 06T-2016'!I27</f>
        <v>26337182</v>
      </c>
      <c r="J26" s="193">
        <f>'[4]Tien 06T-2016'!J27</f>
        <v>3887887</v>
      </c>
      <c r="K26" s="193">
        <f>'[4]Tien 06T-2016'!K27</f>
        <v>123675</v>
      </c>
      <c r="L26" s="193">
        <f>'[4]Tien 06T-2016'!L27</f>
        <v>19500</v>
      </c>
      <c r="M26" s="193">
        <f>'[4]Tien 06T-2016'!M27</f>
        <v>20526477</v>
      </c>
      <c r="N26" s="193">
        <f>'[4]Tien 06T-2016'!N27</f>
        <v>827828</v>
      </c>
      <c r="O26" s="193">
        <f>'[4]Tien 06T-2016'!O27</f>
        <v>400</v>
      </c>
      <c r="P26" s="193">
        <f>'[4]Tien 06T-2016'!P27</f>
        <v>0</v>
      </c>
      <c r="Q26" s="193">
        <f>'[4]Tien 06T-2016'!Q27</f>
        <v>951415</v>
      </c>
      <c r="R26" s="193">
        <f>'[4]Tien 06T-2016'!R27</f>
        <v>9610915</v>
      </c>
      <c r="S26" s="193">
        <f>'[4]Tien 06T-2016'!S27</f>
        <v>31917035</v>
      </c>
      <c r="T26" s="195">
        <f>'[4]Tien 06T-2016'!T27</f>
        <v>0.15305593438204587</v>
      </c>
      <c r="U26" s="184"/>
    </row>
    <row r="27" spans="1:21" s="155" customFormat="1" ht="20.25" customHeight="1">
      <c r="A27" s="166">
        <v>14</v>
      </c>
      <c r="B27" s="149" t="str">
        <f>'[4]Tien 06T-2016'!B28</f>
        <v>Cần Thơ</v>
      </c>
      <c r="C27" s="193">
        <f>'[4]Tien 06T-2016'!C28</f>
        <v>2446953322.605</v>
      </c>
      <c r="D27" s="193">
        <f>'[4]Tien 06T-2016'!D28</f>
        <v>1816435884</v>
      </c>
      <c r="E27" s="193">
        <f>'[4]Tien 06T-2016'!E28</f>
        <v>630517438.605</v>
      </c>
      <c r="F27" s="193">
        <f>'[4]Tien 06T-2016'!F28</f>
        <v>110297724</v>
      </c>
      <c r="G27" s="193">
        <f>'[4]Tien 06T-2016'!G28</f>
        <v>7626434</v>
      </c>
      <c r="H27" s="193">
        <f>'[4]Tien 06T-2016'!H28</f>
        <v>2336655598.605</v>
      </c>
      <c r="I27" s="193">
        <f>'[4]Tien 06T-2016'!I28</f>
        <v>2087686332.6049998</v>
      </c>
      <c r="J27" s="193">
        <f>'[4]Tien 06T-2016'!J28</f>
        <v>241646226.63</v>
      </c>
      <c r="K27" s="193">
        <f>'[4]Tien 06T-2016'!K28</f>
        <v>24623585</v>
      </c>
      <c r="L27" s="193">
        <f>'[4]Tien 06T-2016'!L28</f>
        <v>0</v>
      </c>
      <c r="M27" s="193">
        <f>'[4]Tien 06T-2016'!M28</f>
        <v>1463813596.9750001</v>
      </c>
      <c r="N27" s="193">
        <f>'[4]Tien 06T-2016'!N28</f>
        <v>106790336</v>
      </c>
      <c r="O27" s="193">
        <f>'[4]Tien 06T-2016'!O28</f>
        <v>35680487</v>
      </c>
      <c r="P27" s="193">
        <f>'[4]Tien 06T-2016'!P28</f>
        <v>2558108</v>
      </c>
      <c r="Q27" s="193">
        <f>'[4]Tien 06T-2016'!Q28</f>
        <v>212573993</v>
      </c>
      <c r="R27" s="193">
        <f>'[4]Tien 06T-2016'!R28</f>
        <v>248969266</v>
      </c>
      <c r="S27" s="193">
        <f>'[4]Tien 06T-2016'!S28</f>
        <v>2070385786.9750001</v>
      </c>
      <c r="T27" s="195">
        <f>'[4]Tien 06T-2016'!T28</f>
        <v>0.12754301614733018</v>
      </c>
      <c r="U27" s="184"/>
    </row>
    <row r="28" spans="1:21" s="155" customFormat="1" ht="20.25" customHeight="1">
      <c r="A28" s="164">
        <v>15</v>
      </c>
      <c r="B28" s="149" t="str">
        <f>'[4]Tien 06T-2016'!B29</f>
        <v>Đà Nẵng</v>
      </c>
      <c r="C28" s="193">
        <f>'[4]Tien 06T-2016'!C29</f>
        <v>2287415714</v>
      </c>
      <c r="D28" s="193">
        <f>'[4]Tien 06T-2016'!D29</f>
        <v>1816233278</v>
      </c>
      <c r="E28" s="193">
        <f>'[4]Tien 06T-2016'!E29</f>
        <v>471182436</v>
      </c>
      <c r="F28" s="193">
        <f>'[4]Tien 06T-2016'!F29</f>
        <v>54719124</v>
      </c>
      <c r="G28" s="193">
        <f>'[4]Tien 06T-2016'!G29</f>
        <v>39224521</v>
      </c>
      <c r="H28" s="193">
        <f>'[4]Tien 06T-2016'!H29</f>
        <v>2232696590</v>
      </c>
      <c r="I28" s="193">
        <f>'[4]Tien 06T-2016'!I29</f>
        <v>2102320274</v>
      </c>
      <c r="J28" s="193">
        <f>'[4]Tien 06T-2016'!J29</f>
        <v>120160330</v>
      </c>
      <c r="K28" s="193">
        <f>'[4]Tien 06T-2016'!K29</f>
        <v>434760224</v>
      </c>
      <c r="L28" s="193">
        <f>'[4]Tien 06T-2016'!L29</f>
        <v>0</v>
      </c>
      <c r="M28" s="193">
        <f>'[4]Tien 06T-2016'!M29</f>
        <v>1502986079</v>
      </c>
      <c r="N28" s="193">
        <f>'[4]Tien 06T-2016'!N29</f>
        <v>14065601</v>
      </c>
      <c r="O28" s="193">
        <f>'[4]Tien 06T-2016'!O29</f>
        <v>9997849</v>
      </c>
      <c r="P28" s="193">
        <f>'[4]Tien 06T-2016'!P29</f>
        <v>1382249</v>
      </c>
      <c r="Q28" s="193">
        <f>'[4]Tien 06T-2016'!Q29</f>
        <v>18967942</v>
      </c>
      <c r="R28" s="193">
        <f>'[4]Tien 06T-2016'!R29</f>
        <v>130376316</v>
      </c>
      <c r="S28" s="193">
        <f>'[4]Tien 06T-2016'!S29</f>
        <v>1677776036</v>
      </c>
      <c r="T28" s="195">
        <f>'[4]Tien 06T-2016'!T29</f>
        <v>0.2639562396190829</v>
      </c>
      <c r="U28" s="184"/>
    </row>
    <row r="29" spans="1:21" s="155" customFormat="1" ht="20.25" customHeight="1">
      <c r="A29" s="166">
        <v>16</v>
      </c>
      <c r="B29" s="149" t="str">
        <f>'[4]Tien 06T-2016'!B30</f>
        <v>Đắk Lắc</v>
      </c>
      <c r="C29" s="193">
        <f>'[4]Tien 06T-2016'!C30</f>
        <v>954600912</v>
      </c>
      <c r="D29" s="193">
        <f>'[4]Tien 06T-2016'!D30</f>
        <v>594068494</v>
      </c>
      <c r="E29" s="193">
        <f>'[4]Tien 06T-2016'!E30</f>
        <v>360532418</v>
      </c>
      <c r="F29" s="193">
        <f>'[4]Tien 06T-2016'!F30</f>
        <v>5216722</v>
      </c>
      <c r="G29" s="193">
        <f>'[4]Tien 06T-2016'!G30</f>
        <v>0</v>
      </c>
      <c r="H29" s="193">
        <f>'[4]Tien 06T-2016'!H30</f>
        <v>949384190</v>
      </c>
      <c r="I29" s="193">
        <f>'[4]Tien 06T-2016'!I30</f>
        <v>858422866</v>
      </c>
      <c r="J29" s="193">
        <f>'[4]Tien 06T-2016'!J30</f>
        <v>105947605</v>
      </c>
      <c r="K29" s="193">
        <f>'[4]Tien 06T-2016'!K30</f>
        <v>40609304</v>
      </c>
      <c r="L29" s="193">
        <f>'[4]Tien 06T-2016'!L30</f>
        <v>15789</v>
      </c>
      <c r="M29" s="193">
        <f>'[4]Tien 06T-2016'!M30</f>
        <v>668105418</v>
      </c>
      <c r="N29" s="193">
        <f>'[4]Tien 06T-2016'!N30</f>
        <v>26747200</v>
      </c>
      <c r="O29" s="193">
        <f>'[4]Tien 06T-2016'!O30</f>
        <v>4878124</v>
      </c>
      <c r="P29" s="193">
        <f>'[4]Tien 06T-2016'!P30</f>
        <v>0</v>
      </c>
      <c r="Q29" s="193">
        <f>'[4]Tien 06T-2016'!Q30</f>
        <v>12119426</v>
      </c>
      <c r="R29" s="193">
        <f>'[4]Tien 06T-2016'!R30</f>
        <v>90961324</v>
      </c>
      <c r="S29" s="193">
        <f>'[4]Tien 06T-2016'!S30</f>
        <v>802811492</v>
      </c>
      <c r="T29" s="195">
        <f>'[4]Tien 06T-2016'!T30</f>
        <v>0.1707464977989065</v>
      </c>
      <c r="U29" s="184"/>
    </row>
    <row r="30" spans="1:21" s="155" customFormat="1" ht="20.25" customHeight="1">
      <c r="A30" s="164">
        <v>17</v>
      </c>
      <c r="B30" s="149" t="str">
        <f>'[4]Tien 06T-2016'!B31</f>
        <v>Đắk Nông</v>
      </c>
      <c r="C30" s="193">
        <f>'[4]Tien 06T-2016'!C31</f>
        <v>1112928406</v>
      </c>
      <c r="D30" s="193">
        <f>'[4]Tien 06T-2016'!D31</f>
        <v>844056552</v>
      </c>
      <c r="E30" s="193">
        <f>'[4]Tien 06T-2016'!E31</f>
        <v>268871854</v>
      </c>
      <c r="F30" s="193">
        <f>'[4]Tien 06T-2016'!F31</f>
        <v>12123025</v>
      </c>
      <c r="G30" s="193">
        <f>'[4]Tien 06T-2016'!G31</f>
        <v>0</v>
      </c>
      <c r="H30" s="193">
        <f>'[4]Tien 06T-2016'!H31</f>
        <v>1100805381</v>
      </c>
      <c r="I30" s="193">
        <f>'[4]Tien 06T-2016'!I31</f>
        <v>1034766412</v>
      </c>
      <c r="J30" s="193">
        <f>'[4]Tien 06T-2016'!J31</f>
        <v>63521869</v>
      </c>
      <c r="K30" s="193">
        <f>'[4]Tien 06T-2016'!K31</f>
        <v>5323941</v>
      </c>
      <c r="L30" s="193">
        <f>'[4]Tien 06T-2016'!L31</f>
        <v>0</v>
      </c>
      <c r="M30" s="193">
        <f>'[4]Tien 06T-2016'!M31</f>
        <v>939910451</v>
      </c>
      <c r="N30" s="193">
        <f>'[4]Tien 06T-2016'!N31</f>
        <v>18902906</v>
      </c>
      <c r="O30" s="193">
        <f>'[4]Tien 06T-2016'!O31</f>
        <v>0</v>
      </c>
      <c r="P30" s="193">
        <f>'[4]Tien 06T-2016'!P31</f>
        <v>0</v>
      </c>
      <c r="Q30" s="193">
        <f>'[4]Tien 06T-2016'!Q31</f>
        <v>7107245</v>
      </c>
      <c r="R30" s="193">
        <f>'[4]Tien 06T-2016'!R31</f>
        <v>66038969</v>
      </c>
      <c r="S30" s="193">
        <f>'[4]Tien 06T-2016'!S31</f>
        <v>1031959571</v>
      </c>
      <c r="T30" s="195">
        <f>'[4]Tien 06T-2016'!T31</f>
        <v>0.06653270651386392</v>
      </c>
      <c r="U30" s="184"/>
    </row>
    <row r="31" spans="1:21" s="155" customFormat="1" ht="20.25" customHeight="1">
      <c r="A31" s="166">
        <v>18</v>
      </c>
      <c r="B31" s="149" t="str">
        <f>'[4]Tien 06T-2016'!B32</f>
        <v>Điện Biên</v>
      </c>
      <c r="C31" s="193">
        <f>'[4]Tien 06T-2016'!C32</f>
        <v>37750167.475</v>
      </c>
      <c r="D31" s="193">
        <f>'[4]Tien 06T-2016'!D32</f>
        <v>15130338.1</v>
      </c>
      <c r="E31" s="193">
        <f>'[4]Tien 06T-2016'!E32</f>
        <v>22619829.375</v>
      </c>
      <c r="F31" s="193">
        <f>'[4]Tien 06T-2016'!F32</f>
        <v>3301896</v>
      </c>
      <c r="G31" s="193">
        <f>'[4]Tien 06T-2016'!G32</f>
        <v>0</v>
      </c>
      <c r="H31" s="193">
        <f>'[4]Tien 06T-2016'!H32</f>
        <v>34448271.475</v>
      </c>
      <c r="I31" s="193">
        <f>'[4]Tien 06T-2016'!I32</f>
        <v>21302489.375</v>
      </c>
      <c r="J31" s="193">
        <f>'[4]Tien 06T-2016'!J32</f>
        <v>4444597.375</v>
      </c>
      <c r="K31" s="193">
        <f>'[4]Tien 06T-2016'!K32</f>
        <v>7708812</v>
      </c>
      <c r="L31" s="193">
        <f>'[4]Tien 06T-2016'!L32</f>
        <v>9800</v>
      </c>
      <c r="M31" s="193">
        <f>'[4]Tien 06T-2016'!M32</f>
        <v>8272169</v>
      </c>
      <c r="N31" s="193">
        <f>'[4]Tien 06T-2016'!N32</f>
        <v>854351</v>
      </c>
      <c r="O31" s="193">
        <f>'[4]Tien 06T-2016'!O32</f>
        <v>0</v>
      </c>
      <c r="P31" s="193">
        <f>'[4]Tien 06T-2016'!P32</f>
        <v>0</v>
      </c>
      <c r="Q31" s="193">
        <f>'[4]Tien 06T-2016'!Q32</f>
        <v>12760</v>
      </c>
      <c r="R31" s="193">
        <f>'[4]Tien 06T-2016'!R32</f>
        <v>13145782.1</v>
      </c>
      <c r="S31" s="193">
        <f>'[4]Tien 06T-2016'!S32</f>
        <v>22285062.1</v>
      </c>
      <c r="T31" s="195">
        <f>'[4]Tien 06T-2016'!T32</f>
        <v>0.5709759625217511</v>
      </c>
      <c r="U31" s="184"/>
    </row>
    <row r="32" spans="1:21" s="155" customFormat="1" ht="20.25" customHeight="1">
      <c r="A32" s="164">
        <v>19</v>
      </c>
      <c r="B32" s="149" t="str">
        <f>'[4]Tien 06T-2016'!B33</f>
        <v>Đồng Nai</v>
      </c>
      <c r="C32" s="193">
        <f>'[4]Tien 06T-2016'!C33</f>
        <v>3225331273</v>
      </c>
      <c r="D32" s="193">
        <f>'[4]Tien 06T-2016'!D33</f>
        <v>2193613830</v>
      </c>
      <c r="E32" s="193">
        <f>'[4]Tien 06T-2016'!E33</f>
        <v>1031717443</v>
      </c>
      <c r="F32" s="193">
        <f>'[4]Tien 06T-2016'!F33</f>
        <v>38424042</v>
      </c>
      <c r="G32" s="193">
        <f>'[4]Tien 06T-2016'!G33</f>
        <v>73937622</v>
      </c>
      <c r="H32" s="193">
        <f>'[4]Tien 06T-2016'!H33</f>
        <v>3186907231</v>
      </c>
      <c r="I32" s="193">
        <f>'[4]Tien 06T-2016'!I33</f>
        <v>2839691006</v>
      </c>
      <c r="J32" s="193">
        <f>'[4]Tien 06T-2016'!J33</f>
        <v>205554832</v>
      </c>
      <c r="K32" s="193">
        <f>'[4]Tien 06T-2016'!K33</f>
        <v>66036244</v>
      </c>
      <c r="L32" s="193">
        <f>'[4]Tien 06T-2016'!L33</f>
        <v>15059</v>
      </c>
      <c r="M32" s="193">
        <f>'[4]Tien 06T-2016'!M33</f>
        <v>1988740715</v>
      </c>
      <c r="N32" s="193">
        <f>'[4]Tien 06T-2016'!N33</f>
        <v>316847446</v>
      </c>
      <c r="O32" s="193">
        <f>'[4]Tien 06T-2016'!O33</f>
        <v>12877672</v>
      </c>
      <c r="P32" s="193">
        <f>'[4]Tien 06T-2016'!P33</f>
        <v>123000</v>
      </c>
      <c r="Q32" s="193">
        <f>'[4]Tien 06T-2016'!Q33</f>
        <v>249496038</v>
      </c>
      <c r="R32" s="193">
        <f>'[4]Tien 06T-2016'!R33</f>
        <v>347216225</v>
      </c>
      <c r="S32" s="193">
        <f>'[4]Tien 06T-2016'!S33</f>
        <v>2915301096</v>
      </c>
      <c r="T32" s="195">
        <f>'[4]Tien 06T-2016'!T33</f>
        <v>0.09564636942051856</v>
      </c>
      <c r="U32" s="184"/>
    </row>
    <row r="33" spans="1:21" s="155" customFormat="1" ht="20.25" customHeight="1">
      <c r="A33" s="166">
        <v>20</v>
      </c>
      <c r="B33" s="149" t="str">
        <f>'[4]Tien 06T-2016'!B34</f>
        <v>Đồng Tháp</v>
      </c>
      <c r="C33" s="193">
        <f>'[4]Tien 06T-2016'!C34</f>
        <v>1210133132</v>
      </c>
      <c r="D33" s="193">
        <f>'[4]Tien 06T-2016'!D34</f>
        <v>806487350</v>
      </c>
      <c r="E33" s="193">
        <f>'[4]Tien 06T-2016'!E34</f>
        <v>403645782</v>
      </c>
      <c r="F33" s="193">
        <f>'[4]Tien 06T-2016'!F34</f>
        <v>33656410</v>
      </c>
      <c r="G33" s="193">
        <f>'[4]Tien 06T-2016'!G34</f>
        <v>0</v>
      </c>
      <c r="H33" s="193">
        <f>'[4]Tien 06T-2016'!H34</f>
        <v>1176476722</v>
      </c>
      <c r="I33" s="193">
        <f>'[4]Tien 06T-2016'!I34</f>
        <v>1027703370</v>
      </c>
      <c r="J33" s="193">
        <f>'[4]Tien 06T-2016'!J34</f>
        <v>140438116</v>
      </c>
      <c r="K33" s="193">
        <f>'[4]Tien 06T-2016'!K34</f>
        <v>13833336</v>
      </c>
      <c r="L33" s="193">
        <f>'[4]Tien 06T-2016'!L34</f>
        <v>12880</v>
      </c>
      <c r="M33" s="193">
        <f>'[4]Tien 06T-2016'!M34</f>
        <v>803934731</v>
      </c>
      <c r="N33" s="193">
        <f>'[4]Tien 06T-2016'!N34</f>
        <v>37266950</v>
      </c>
      <c r="O33" s="193">
        <f>'[4]Tien 06T-2016'!O34</f>
        <v>2017105</v>
      </c>
      <c r="P33" s="193">
        <f>'[4]Tien 06T-2016'!P34</f>
        <v>900000</v>
      </c>
      <c r="Q33" s="193">
        <f>'[4]Tien 06T-2016'!Q34</f>
        <v>29300252</v>
      </c>
      <c r="R33" s="193">
        <f>'[4]Tien 06T-2016'!R34</f>
        <v>148773352</v>
      </c>
      <c r="S33" s="193">
        <f>'[4]Tien 06T-2016'!S34</f>
        <v>1022192390</v>
      </c>
      <c r="T33" s="195">
        <f>'[4]Tien 06T-2016'!T34</f>
        <v>0.15012535377790967</v>
      </c>
      <c r="U33" s="184"/>
    </row>
    <row r="34" spans="1:21" s="155" customFormat="1" ht="20.25" customHeight="1">
      <c r="A34" s="164">
        <v>21</v>
      </c>
      <c r="B34" s="149" t="str">
        <f>'[4]Tien 06T-2016'!B35</f>
        <v>Gia Lai</v>
      </c>
      <c r="C34" s="193">
        <f>'[4]Tien 06T-2016'!C35</f>
        <v>877963815</v>
      </c>
      <c r="D34" s="193">
        <f>'[4]Tien 06T-2016'!D35</f>
        <v>670581050</v>
      </c>
      <c r="E34" s="193">
        <f>'[4]Tien 06T-2016'!E35</f>
        <v>207382765</v>
      </c>
      <c r="F34" s="193">
        <f>'[4]Tien 06T-2016'!F35</f>
        <v>10181840</v>
      </c>
      <c r="G34" s="193">
        <f>'[4]Tien 06T-2016'!G35</f>
        <v>2176845</v>
      </c>
      <c r="H34" s="193">
        <f>'[4]Tien 06T-2016'!H35</f>
        <v>869244112</v>
      </c>
      <c r="I34" s="193">
        <f>'[4]Tien 06T-2016'!I35</f>
        <v>779873241</v>
      </c>
      <c r="J34" s="193">
        <f>'[4]Tien 06T-2016'!J35</f>
        <v>81768890</v>
      </c>
      <c r="K34" s="193">
        <f>'[4]Tien 06T-2016'!K35</f>
        <v>19037506</v>
      </c>
      <c r="L34" s="193">
        <f>'[4]Tien 06T-2016'!L35</f>
        <v>14852</v>
      </c>
      <c r="M34" s="193">
        <f>'[4]Tien 06T-2016'!M35</f>
        <v>631685591</v>
      </c>
      <c r="N34" s="193">
        <f>'[4]Tien 06T-2016'!N35</f>
        <v>32391186</v>
      </c>
      <c r="O34" s="193">
        <f>'[4]Tien 06T-2016'!O35</f>
        <v>9648248</v>
      </c>
      <c r="P34" s="193">
        <f>'[4]Tien 06T-2016'!P35</f>
        <v>627801</v>
      </c>
      <c r="Q34" s="193">
        <f>'[4]Tien 06T-2016'!Q35</f>
        <v>4699167</v>
      </c>
      <c r="R34" s="193">
        <f>'[4]Tien 06T-2016'!R35</f>
        <v>89370871</v>
      </c>
      <c r="S34" s="193">
        <f>'[4]Tien 06T-2016'!S35</f>
        <v>768422864</v>
      </c>
      <c r="T34" s="195">
        <f>'[4]Tien 06T-2016'!T35</f>
        <v>0.12927901958877444</v>
      </c>
      <c r="U34" s="184"/>
    </row>
    <row r="35" spans="1:21" s="155" customFormat="1" ht="20.25" customHeight="1">
      <c r="A35" s="166">
        <v>22</v>
      </c>
      <c r="B35" s="149" t="str">
        <f>'[4]Tien 06T-2016'!B36</f>
        <v>Hà Giang</v>
      </c>
      <c r="C35" s="193">
        <f>'[4]Tien 06T-2016'!C36</f>
        <v>55083561</v>
      </c>
      <c r="D35" s="193">
        <f>'[4]Tien 06T-2016'!D36</f>
        <v>20867769</v>
      </c>
      <c r="E35" s="193">
        <f>'[4]Tien 06T-2016'!E36</f>
        <v>34215792</v>
      </c>
      <c r="F35" s="193">
        <f>'[4]Tien 06T-2016'!F36</f>
        <v>1227101</v>
      </c>
      <c r="G35" s="193">
        <f>'[4]Tien 06T-2016'!G36</f>
        <v>0</v>
      </c>
      <c r="H35" s="193">
        <f>'[4]Tien 06T-2016'!H36</f>
        <v>54902290</v>
      </c>
      <c r="I35" s="193">
        <f>'[4]Tien 06T-2016'!I36</f>
        <v>44043426</v>
      </c>
      <c r="J35" s="193">
        <f>'[4]Tien 06T-2016'!J36</f>
        <v>3679721</v>
      </c>
      <c r="K35" s="193">
        <f>'[4]Tien 06T-2016'!K36</f>
        <v>276242</v>
      </c>
      <c r="L35" s="193">
        <f>'[4]Tien 06T-2016'!L36</f>
        <v>9000</v>
      </c>
      <c r="M35" s="193">
        <f>'[4]Tien 06T-2016'!M36</f>
        <v>36436460</v>
      </c>
      <c r="N35" s="193">
        <f>'[4]Tien 06T-2016'!N36</f>
        <v>3284754</v>
      </c>
      <c r="O35" s="193">
        <f>'[4]Tien 06T-2016'!O36</f>
        <v>0</v>
      </c>
      <c r="P35" s="193">
        <f>'[4]Tien 06T-2016'!P36</f>
        <v>0</v>
      </c>
      <c r="Q35" s="193">
        <f>'[4]Tien 06T-2016'!Q36</f>
        <v>357249</v>
      </c>
      <c r="R35" s="193">
        <f>'[4]Tien 06T-2016'!R36</f>
        <v>10858864</v>
      </c>
      <c r="S35" s="193">
        <f>'[4]Tien 06T-2016'!S36</f>
        <v>50937327</v>
      </c>
      <c r="T35" s="195">
        <f>'[4]Tien 06T-2016'!T36</f>
        <v>0.09002394591192793</v>
      </c>
      <c r="U35" s="184"/>
    </row>
    <row r="36" spans="1:21" s="155" customFormat="1" ht="20.25" customHeight="1">
      <c r="A36" s="164">
        <v>23</v>
      </c>
      <c r="B36" s="149" t="str">
        <f>'[4]Tien 06T-2016'!B37</f>
        <v>Hà Nam</v>
      </c>
      <c r="C36" s="193">
        <f>'[4]Tien 06T-2016'!C37</f>
        <v>193622009</v>
      </c>
      <c r="D36" s="193">
        <f>'[4]Tien 06T-2016'!D37</f>
        <v>162368189</v>
      </c>
      <c r="E36" s="193">
        <f>'[4]Tien 06T-2016'!E37</f>
        <v>31253820</v>
      </c>
      <c r="F36" s="193">
        <f>'[4]Tien 06T-2016'!F37</f>
        <v>240236</v>
      </c>
      <c r="G36" s="193">
        <f>'[4]Tien 06T-2016'!G37</f>
        <v>0</v>
      </c>
      <c r="H36" s="193">
        <f>'[4]Tien 06T-2016'!H37</f>
        <v>193381773</v>
      </c>
      <c r="I36" s="193">
        <f>'[4]Tien 06T-2016'!I37</f>
        <v>175480889</v>
      </c>
      <c r="J36" s="193">
        <f>'[4]Tien 06T-2016'!J37</f>
        <v>14119535</v>
      </c>
      <c r="K36" s="193">
        <f>'[4]Tien 06T-2016'!K37</f>
        <v>40587</v>
      </c>
      <c r="L36" s="193">
        <f>'[4]Tien 06T-2016'!L37</f>
        <v>0</v>
      </c>
      <c r="M36" s="193">
        <f>'[4]Tien 06T-2016'!M37</f>
        <v>155951227</v>
      </c>
      <c r="N36" s="193">
        <f>'[4]Tien 06T-2016'!N37</f>
        <v>1930000</v>
      </c>
      <c r="O36" s="193">
        <f>'[4]Tien 06T-2016'!O37</f>
        <v>480900</v>
      </c>
      <c r="P36" s="193">
        <f>'[4]Tien 06T-2016'!P37</f>
        <v>0</v>
      </c>
      <c r="Q36" s="193">
        <f>'[4]Tien 06T-2016'!Q37</f>
        <v>2958640</v>
      </c>
      <c r="R36" s="193">
        <f>'[4]Tien 06T-2016'!R37</f>
        <v>17900884</v>
      </c>
      <c r="S36" s="193">
        <f>'[4]Tien 06T-2016'!S37</f>
        <v>179221651</v>
      </c>
      <c r="T36" s="195">
        <f>'[4]Tien 06T-2016'!T37</f>
        <v>0.08069324289780638</v>
      </c>
      <c r="U36" s="184"/>
    </row>
    <row r="37" spans="1:21" s="155" customFormat="1" ht="20.25" customHeight="1">
      <c r="A37" s="166">
        <v>24</v>
      </c>
      <c r="B37" s="149" t="str">
        <f>'[4]Tien 06T-2016'!B38</f>
        <v>Hà Nội</v>
      </c>
      <c r="C37" s="193">
        <f>'[4]Tien 06T-2016'!C38</f>
        <v>12033324154.723001</v>
      </c>
      <c r="D37" s="193">
        <f>'[4]Tien 06T-2016'!D38</f>
        <v>6495385483</v>
      </c>
      <c r="E37" s="193">
        <f>'[4]Tien 06T-2016'!E38</f>
        <v>5537938671.723</v>
      </c>
      <c r="F37" s="193">
        <f>'[4]Tien 06T-2016'!F38</f>
        <v>842390923.9</v>
      </c>
      <c r="G37" s="193">
        <f>'[4]Tien 06T-2016'!G38</f>
        <v>0</v>
      </c>
      <c r="H37" s="193">
        <f>'[4]Tien 06T-2016'!H38</f>
        <v>11190933230.823</v>
      </c>
      <c r="I37" s="193">
        <f>'[4]Tien 06T-2016'!I38</f>
        <v>10603734616.498</v>
      </c>
      <c r="J37" s="193">
        <f>'[4]Tien 06T-2016'!J38</f>
        <v>392626927.666</v>
      </c>
      <c r="K37" s="193">
        <f>'[4]Tien 06T-2016'!K38</f>
        <v>185016646.067</v>
      </c>
      <c r="L37" s="193">
        <f>'[4]Tien 06T-2016'!L38</f>
        <v>209289</v>
      </c>
      <c r="M37" s="193">
        <f>'[4]Tien 06T-2016'!M38</f>
        <v>9239457150.765</v>
      </c>
      <c r="N37" s="193">
        <f>'[4]Tien 06T-2016'!N38</f>
        <v>298148534</v>
      </c>
      <c r="O37" s="193">
        <f>'[4]Tien 06T-2016'!O38</f>
        <v>98093688</v>
      </c>
      <c r="P37" s="193">
        <f>'[4]Tien 06T-2016'!P38</f>
        <v>12695070</v>
      </c>
      <c r="Q37" s="193">
        <f>'[4]Tien 06T-2016'!Q38</f>
        <v>377487311</v>
      </c>
      <c r="R37" s="193">
        <f>'[4]Tien 06T-2016'!R38</f>
        <v>587198614.325</v>
      </c>
      <c r="S37" s="193">
        <f>'[4]Tien 06T-2016'!S38</f>
        <v>10613080368.09</v>
      </c>
      <c r="T37" s="195">
        <f>'[4]Tien 06T-2016'!T38</f>
        <v>0.0544952211302929</v>
      </c>
      <c r="U37" s="184"/>
    </row>
    <row r="38" spans="1:21" s="155" customFormat="1" ht="20.25" customHeight="1">
      <c r="A38" s="164">
        <v>25</v>
      </c>
      <c r="B38" s="149" t="str">
        <f>'[4]Tien 06T-2016'!B39</f>
        <v>Hà Tĩnh</v>
      </c>
      <c r="C38" s="193">
        <f>'[4]Tien 06T-2016'!C39</f>
        <v>346213789</v>
      </c>
      <c r="D38" s="193">
        <f>'[4]Tien 06T-2016'!D39</f>
        <v>42971246</v>
      </c>
      <c r="E38" s="193">
        <f>'[4]Tien 06T-2016'!E39</f>
        <v>303242543</v>
      </c>
      <c r="F38" s="193">
        <f>'[4]Tien 06T-2016'!F39</f>
        <v>3168939</v>
      </c>
      <c r="G38" s="193">
        <f>'[4]Tien 06T-2016'!G39</f>
        <v>0</v>
      </c>
      <c r="H38" s="193">
        <f>'[4]Tien 06T-2016'!H39</f>
        <v>343044850</v>
      </c>
      <c r="I38" s="193">
        <f>'[4]Tien 06T-2016'!I39</f>
        <v>329816396</v>
      </c>
      <c r="J38" s="193">
        <f>'[4]Tien 06T-2016'!J39</f>
        <v>10776770</v>
      </c>
      <c r="K38" s="193">
        <f>'[4]Tien 06T-2016'!K39</f>
        <v>5299374</v>
      </c>
      <c r="L38" s="193">
        <f>'[4]Tien 06T-2016'!L39</f>
        <v>0</v>
      </c>
      <c r="M38" s="193">
        <f>'[4]Tien 06T-2016'!M39</f>
        <v>311949916</v>
      </c>
      <c r="N38" s="193">
        <f>'[4]Tien 06T-2016'!N39</f>
        <v>1302176</v>
      </c>
      <c r="O38" s="193">
        <f>'[4]Tien 06T-2016'!O39</f>
        <v>56665</v>
      </c>
      <c r="P38" s="193">
        <f>'[4]Tien 06T-2016'!P39</f>
        <v>0</v>
      </c>
      <c r="Q38" s="193">
        <f>'[4]Tien 06T-2016'!Q39</f>
        <v>431495</v>
      </c>
      <c r="R38" s="193">
        <f>'[4]Tien 06T-2016'!R39</f>
        <v>13228454</v>
      </c>
      <c r="S38" s="193">
        <f>'[4]Tien 06T-2016'!S39</f>
        <v>326968706</v>
      </c>
      <c r="T38" s="195">
        <f>'[4]Tien 06T-2016'!T39</f>
        <v>0.04874270713939886</v>
      </c>
      <c r="U38" s="184"/>
    </row>
    <row r="39" spans="1:21" s="155" customFormat="1" ht="20.25" customHeight="1">
      <c r="A39" s="166">
        <v>26</v>
      </c>
      <c r="B39" s="149" t="str">
        <f>'[4]Tien 06T-2016'!B40</f>
        <v>Hải Dương</v>
      </c>
      <c r="C39" s="193">
        <f>'[4]Tien 06T-2016'!C40</f>
        <v>1388378597</v>
      </c>
      <c r="D39" s="193">
        <f>'[4]Tien 06T-2016'!D40</f>
        <v>1253488358</v>
      </c>
      <c r="E39" s="193">
        <f>'[4]Tien 06T-2016'!E40</f>
        <v>134890239</v>
      </c>
      <c r="F39" s="193">
        <f>'[4]Tien 06T-2016'!F40</f>
        <v>11035544</v>
      </c>
      <c r="G39" s="193">
        <f>'[4]Tien 06T-2016'!G40</f>
        <v>0</v>
      </c>
      <c r="H39" s="193">
        <f>'[4]Tien 06T-2016'!H40</f>
        <v>1377343053</v>
      </c>
      <c r="I39" s="193">
        <f>'[4]Tien 06T-2016'!I40</f>
        <v>1347974712</v>
      </c>
      <c r="J39" s="193">
        <f>'[4]Tien 06T-2016'!J40</f>
        <v>26921357</v>
      </c>
      <c r="K39" s="193">
        <f>'[4]Tien 06T-2016'!K40</f>
        <v>3108944</v>
      </c>
      <c r="L39" s="193">
        <f>'[4]Tien 06T-2016'!L40</f>
        <v>26588</v>
      </c>
      <c r="M39" s="193">
        <f>'[4]Tien 06T-2016'!M40</f>
        <v>251268718</v>
      </c>
      <c r="N39" s="193">
        <f>'[4]Tien 06T-2016'!N40</f>
        <v>7224877</v>
      </c>
      <c r="O39" s="193">
        <f>'[4]Tien 06T-2016'!O40</f>
        <v>1048333851</v>
      </c>
      <c r="P39" s="193">
        <f>'[4]Tien 06T-2016'!P40</f>
        <v>0</v>
      </c>
      <c r="Q39" s="193">
        <f>'[4]Tien 06T-2016'!Q40</f>
        <v>11090377</v>
      </c>
      <c r="R39" s="193">
        <f>'[4]Tien 06T-2016'!R40</f>
        <v>29368341</v>
      </c>
      <c r="S39" s="193">
        <f>'[4]Tien 06T-2016'!S40</f>
        <v>1347286164</v>
      </c>
      <c r="T39" s="195">
        <f>'[4]Tien 06T-2016'!T40</f>
        <v>0.022297813699638604</v>
      </c>
      <c r="U39" s="184"/>
    </row>
    <row r="40" spans="1:21" s="155" customFormat="1" ht="20.25" customHeight="1">
      <c r="A40" s="164">
        <v>27</v>
      </c>
      <c r="B40" s="149" t="str">
        <f>'[4]Tien 06T-2016'!B41</f>
        <v>Hải Phòng</v>
      </c>
      <c r="C40" s="193">
        <f>'[4]Tien 06T-2016'!C41</f>
        <v>3280755232</v>
      </c>
      <c r="D40" s="193">
        <f>'[4]Tien 06T-2016'!D41</f>
        <v>2845019442</v>
      </c>
      <c r="E40" s="193">
        <f>'[4]Tien 06T-2016'!E41</f>
        <v>435735790</v>
      </c>
      <c r="F40" s="193">
        <f>'[4]Tien 06T-2016'!F41</f>
        <v>47009948</v>
      </c>
      <c r="G40" s="193">
        <f>'[4]Tien 06T-2016'!G41</f>
        <v>13954715</v>
      </c>
      <c r="H40" s="193">
        <f>'[4]Tien 06T-2016'!H41</f>
        <v>3233745284</v>
      </c>
      <c r="I40" s="193">
        <f>'[4]Tien 06T-2016'!I41</f>
        <v>2957061659</v>
      </c>
      <c r="J40" s="193">
        <f>'[4]Tien 06T-2016'!J41</f>
        <v>80411751</v>
      </c>
      <c r="K40" s="193">
        <f>'[4]Tien 06T-2016'!K41</f>
        <v>49888873</v>
      </c>
      <c r="L40" s="193">
        <f>'[4]Tien 06T-2016'!L41</f>
        <v>3350</v>
      </c>
      <c r="M40" s="193">
        <f>'[4]Tien 06T-2016'!M41</f>
        <v>2652835721</v>
      </c>
      <c r="N40" s="193">
        <f>'[4]Tien 06T-2016'!N41</f>
        <v>14041033</v>
      </c>
      <c r="O40" s="193">
        <f>'[4]Tien 06T-2016'!O41</f>
        <v>9653406</v>
      </c>
      <c r="P40" s="193">
        <f>'[4]Tien 06T-2016'!P41</f>
        <v>0</v>
      </c>
      <c r="Q40" s="193">
        <f>'[4]Tien 06T-2016'!Q41</f>
        <v>150227525</v>
      </c>
      <c r="R40" s="193">
        <f>'[4]Tien 06T-2016'!R41</f>
        <v>276683625</v>
      </c>
      <c r="S40" s="193">
        <f>'[4]Tien 06T-2016'!S41</f>
        <v>3103441310</v>
      </c>
      <c r="T40" s="195">
        <f>'[4]Tien 06T-2016'!T41</f>
        <v>0.044065355757263905</v>
      </c>
      <c r="U40" s="184"/>
    </row>
    <row r="41" spans="1:21" s="155" customFormat="1" ht="20.25" customHeight="1">
      <c r="A41" s="166">
        <v>28</v>
      </c>
      <c r="B41" s="149" t="str">
        <f>'[4]Tien 06T-2016'!B42</f>
        <v>Hậu Giang</v>
      </c>
      <c r="C41" s="193">
        <f>'[4]Tien 06T-2016'!C42</f>
        <v>645844456</v>
      </c>
      <c r="D41" s="193">
        <f>'[4]Tien 06T-2016'!D42</f>
        <v>270755612</v>
      </c>
      <c r="E41" s="193">
        <f>'[4]Tien 06T-2016'!E42</f>
        <v>375088844</v>
      </c>
      <c r="F41" s="193">
        <f>'[4]Tien 06T-2016'!F42</f>
        <v>7436971</v>
      </c>
      <c r="G41" s="193">
        <f>'[4]Tien 06T-2016'!G42</f>
        <v>151486185</v>
      </c>
      <c r="H41" s="193">
        <f>'[4]Tien 06T-2016'!H42</f>
        <v>638407485</v>
      </c>
      <c r="I41" s="193">
        <f>'[4]Tien 06T-2016'!I42</f>
        <v>617564074</v>
      </c>
      <c r="J41" s="193">
        <f>'[4]Tien 06T-2016'!J42</f>
        <v>45959314</v>
      </c>
      <c r="K41" s="193">
        <f>'[4]Tien 06T-2016'!K42</f>
        <v>10430245</v>
      </c>
      <c r="L41" s="193">
        <f>'[4]Tien 06T-2016'!L42</f>
        <v>0</v>
      </c>
      <c r="M41" s="193">
        <f>'[4]Tien 06T-2016'!M42</f>
        <v>538841494</v>
      </c>
      <c r="N41" s="193">
        <f>'[4]Tien 06T-2016'!N42</f>
        <v>7939499</v>
      </c>
      <c r="O41" s="193">
        <f>'[4]Tien 06T-2016'!O42</f>
        <v>214567</v>
      </c>
      <c r="P41" s="193">
        <f>'[4]Tien 06T-2016'!P42</f>
        <v>652000</v>
      </c>
      <c r="Q41" s="193">
        <f>'[4]Tien 06T-2016'!Q42</f>
        <v>13526955</v>
      </c>
      <c r="R41" s="193">
        <f>'[4]Tien 06T-2016'!R42</f>
        <v>20843411</v>
      </c>
      <c r="S41" s="193">
        <f>'[4]Tien 06T-2016'!S42</f>
        <v>582017926</v>
      </c>
      <c r="T41" s="195">
        <f>'[4]Tien 06T-2016'!T42</f>
        <v>0.09130964927211747</v>
      </c>
      <c r="U41" s="184"/>
    </row>
    <row r="42" spans="1:21" s="155" customFormat="1" ht="20.25" customHeight="1">
      <c r="A42" s="164">
        <v>29</v>
      </c>
      <c r="B42" s="149" t="str">
        <f>'[4]Tien 06T-2016'!B43</f>
        <v>Hòa Bình</v>
      </c>
      <c r="C42" s="193">
        <f>'[4]Tien 06T-2016'!C43</f>
        <v>146615421.20600003</v>
      </c>
      <c r="D42" s="193">
        <f>'[4]Tien 06T-2016'!D43</f>
        <v>61818717.300000004</v>
      </c>
      <c r="E42" s="193">
        <f>'[4]Tien 06T-2016'!E43</f>
        <v>84796703.906</v>
      </c>
      <c r="F42" s="193">
        <f>'[4]Tien 06T-2016'!F43</f>
        <v>27675272.706</v>
      </c>
      <c r="G42" s="193">
        <f>'[4]Tien 06T-2016'!G43</f>
        <v>0</v>
      </c>
      <c r="H42" s="193">
        <f>'[4]Tien 06T-2016'!H43</f>
        <v>118940149.2</v>
      </c>
      <c r="I42" s="193">
        <f>'[4]Tien 06T-2016'!I43</f>
        <v>110160528.2</v>
      </c>
      <c r="J42" s="193">
        <f>'[4]Tien 06T-2016'!J43</f>
        <v>11324622</v>
      </c>
      <c r="K42" s="193">
        <f>'[4]Tien 06T-2016'!K43</f>
        <v>587965</v>
      </c>
      <c r="L42" s="193">
        <f>'[4]Tien 06T-2016'!L43</f>
        <v>0</v>
      </c>
      <c r="M42" s="193">
        <f>'[4]Tien 06T-2016'!M43</f>
        <v>90317452.2</v>
      </c>
      <c r="N42" s="193">
        <f>'[4]Tien 06T-2016'!N43</f>
        <v>3367517</v>
      </c>
      <c r="O42" s="193">
        <f>'[4]Tien 06T-2016'!O43</f>
        <v>0</v>
      </c>
      <c r="P42" s="193">
        <f>'[4]Tien 06T-2016'!P43</f>
        <v>0</v>
      </c>
      <c r="Q42" s="193">
        <f>'[4]Tien 06T-2016'!Q43</f>
        <v>4562972</v>
      </c>
      <c r="R42" s="193">
        <f>'[4]Tien 06T-2016'!R43</f>
        <v>8779621</v>
      </c>
      <c r="S42" s="193">
        <f>'[4]Tien 06T-2016'!S43</f>
        <v>107027562.2</v>
      </c>
      <c r="T42" s="195">
        <f>'[4]Tien 06T-2016'!T43</f>
        <v>0.10813843392591867</v>
      </c>
      <c r="U42" s="184"/>
    </row>
    <row r="43" spans="1:21" s="155" customFormat="1" ht="20.25" customHeight="1">
      <c r="A43" s="166">
        <v>30</v>
      </c>
      <c r="B43" s="149" t="str">
        <f>'[4]Tien 06T-2016'!B44</f>
        <v>Hồ Chí Minh</v>
      </c>
      <c r="C43" s="193">
        <f>'[4]Tien 06T-2016'!C44</f>
        <v>45159135373.531</v>
      </c>
      <c r="D43" s="193">
        <f>'[4]Tien 06T-2016'!D44</f>
        <v>36400456982.081</v>
      </c>
      <c r="E43" s="193">
        <f>'[4]Tien 06T-2016'!E44</f>
        <v>8758678391.449999</v>
      </c>
      <c r="F43" s="193">
        <f>'[4]Tien 06T-2016'!F44</f>
        <v>1262625533.8830006</v>
      </c>
      <c r="G43" s="193">
        <f>'[4]Tien 06T-2016'!G44</f>
        <v>78132696</v>
      </c>
      <c r="H43" s="193">
        <f>'[4]Tien 06T-2016'!H44</f>
        <v>43896509839.4</v>
      </c>
      <c r="I43" s="193">
        <f>'[4]Tien 06T-2016'!I44</f>
        <v>31226427215.402</v>
      </c>
      <c r="J43" s="193">
        <f>'[4]Tien 06T-2016'!J44</f>
        <v>2176268168.32</v>
      </c>
      <c r="K43" s="193">
        <f>'[4]Tien 06T-2016'!K44</f>
        <v>724074607.036</v>
      </c>
      <c r="L43" s="193">
        <f>'[4]Tien 06T-2016'!L44</f>
        <v>148422</v>
      </c>
      <c r="M43" s="193">
        <f>'[4]Tien 06T-2016'!M44</f>
        <v>24802504174.729</v>
      </c>
      <c r="N43" s="193">
        <f>'[4]Tien 06T-2016'!N44</f>
        <v>1372758345.592</v>
      </c>
      <c r="O43" s="193">
        <f>'[4]Tien 06T-2016'!O44</f>
        <v>543575945</v>
      </c>
      <c r="P43" s="193">
        <f>'[4]Tien 06T-2016'!P44</f>
        <v>9665580</v>
      </c>
      <c r="Q43" s="193">
        <f>'[4]Tien 06T-2016'!Q44</f>
        <v>1597431972.725</v>
      </c>
      <c r="R43" s="193">
        <f>'[4]Tien 06T-2016'!R44</f>
        <v>12670082623.998001</v>
      </c>
      <c r="S43" s="193">
        <f>'[4]Tien 06T-2016'!S44</f>
        <v>40996018642.044</v>
      </c>
      <c r="T43" s="195">
        <f>'[4]Tien 06T-2016'!T44</f>
        <v>0.09288578476648052</v>
      </c>
      <c r="U43" s="184"/>
    </row>
    <row r="44" spans="1:21" s="155" customFormat="1" ht="20.25" customHeight="1">
      <c r="A44" s="164">
        <v>31</v>
      </c>
      <c r="B44" s="149" t="str">
        <f>'[4]Tien 06T-2016'!B45</f>
        <v>Hưng Yên</v>
      </c>
      <c r="C44" s="193">
        <f>'[4]Tien 06T-2016'!C45</f>
        <v>477542428.585</v>
      </c>
      <c r="D44" s="193">
        <f>'[4]Tien 06T-2016'!D45</f>
        <v>287961119.876</v>
      </c>
      <c r="E44" s="193">
        <f>'[4]Tien 06T-2016'!E45</f>
        <v>189581308.70900002</v>
      </c>
      <c r="F44" s="193">
        <f>'[4]Tien 06T-2016'!F45</f>
        <v>8324106.175</v>
      </c>
      <c r="G44" s="193">
        <f>'[4]Tien 06T-2016'!G45</f>
        <v>21449123</v>
      </c>
      <c r="H44" s="193">
        <f>'[4]Tien 06T-2016'!H45</f>
        <v>469218522.177</v>
      </c>
      <c r="I44" s="193">
        <f>'[4]Tien 06T-2016'!I45</f>
        <v>425376290.617</v>
      </c>
      <c r="J44" s="193">
        <f>'[4]Tien 06T-2016'!J45</f>
        <v>26173030.937</v>
      </c>
      <c r="K44" s="193">
        <f>'[4]Tien 06T-2016'!K45</f>
        <v>20773432.216000002</v>
      </c>
      <c r="L44" s="193">
        <f>'[4]Tien 06T-2016'!L45</f>
        <v>4038</v>
      </c>
      <c r="M44" s="193">
        <f>'[4]Tien 06T-2016'!M45</f>
        <v>288116561.64</v>
      </c>
      <c r="N44" s="193">
        <f>'[4]Tien 06T-2016'!N45</f>
        <v>28747374.55</v>
      </c>
      <c r="O44" s="193">
        <f>'[4]Tien 06T-2016'!O45</f>
        <v>1752000</v>
      </c>
      <c r="P44" s="193">
        <f>'[4]Tien 06T-2016'!P45</f>
        <v>0</v>
      </c>
      <c r="Q44" s="193">
        <f>'[4]Tien 06T-2016'!Q45</f>
        <v>59809853.274000004</v>
      </c>
      <c r="R44" s="193">
        <f>'[4]Tien 06T-2016'!R45</f>
        <v>43842231.56</v>
      </c>
      <c r="S44" s="193">
        <f>'[4]Tien 06T-2016'!S45</f>
        <v>422268021.024</v>
      </c>
      <c r="T44" s="195">
        <f>'[4]Tien 06T-2016'!T45</f>
        <v>0.11037404337909669</v>
      </c>
      <c r="U44" s="184"/>
    </row>
    <row r="45" spans="1:21" s="155" customFormat="1" ht="20.25" customHeight="1">
      <c r="A45" s="166">
        <v>32</v>
      </c>
      <c r="B45" s="149" t="str">
        <f>'[4]Tien 06T-2016'!B46</f>
        <v>Kiên Giang</v>
      </c>
      <c r="C45" s="193">
        <f>'[4]Tien 06T-2016'!C46</f>
        <v>1112140685</v>
      </c>
      <c r="D45" s="193">
        <f>'[4]Tien 06T-2016'!D46</f>
        <v>761741772</v>
      </c>
      <c r="E45" s="193">
        <f>'[4]Tien 06T-2016'!E46</f>
        <v>350398913</v>
      </c>
      <c r="F45" s="193">
        <f>'[4]Tien 06T-2016'!F46</f>
        <v>16981857</v>
      </c>
      <c r="G45" s="193">
        <f>'[4]Tien 06T-2016'!G46</f>
        <v>0</v>
      </c>
      <c r="H45" s="193">
        <f>'[4]Tien 06T-2016'!H46</f>
        <v>1095158828</v>
      </c>
      <c r="I45" s="193">
        <f>'[4]Tien 06T-2016'!I46</f>
        <v>971770610</v>
      </c>
      <c r="J45" s="193">
        <f>'[4]Tien 06T-2016'!J46</f>
        <v>114607425</v>
      </c>
      <c r="K45" s="193">
        <f>'[4]Tien 06T-2016'!K46</f>
        <v>25523635</v>
      </c>
      <c r="L45" s="193">
        <f>'[4]Tien 06T-2016'!L46</f>
        <v>6823</v>
      </c>
      <c r="M45" s="193">
        <f>'[4]Tien 06T-2016'!M46</f>
        <v>778023902</v>
      </c>
      <c r="N45" s="193">
        <f>'[4]Tien 06T-2016'!N46</f>
        <v>37199861</v>
      </c>
      <c r="O45" s="193">
        <f>'[4]Tien 06T-2016'!O46</f>
        <v>1582524</v>
      </c>
      <c r="P45" s="193">
        <f>'[4]Tien 06T-2016'!P46</f>
        <v>0</v>
      </c>
      <c r="Q45" s="193">
        <f>'[4]Tien 06T-2016'!Q46</f>
        <v>14826440</v>
      </c>
      <c r="R45" s="193">
        <f>'[4]Tien 06T-2016'!R46</f>
        <v>123388218</v>
      </c>
      <c r="S45" s="193">
        <f>'[4]Tien 06T-2016'!S46</f>
        <v>955020945</v>
      </c>
      <c r="T45" s="195">
        <f>'[4]Tien 06T-2016'!T46</f>
        <v>0.14420880973134184</v>
      </c>
      <c r="U45" s="184"/>
    </row>
    <row r="46" spans="1:21" s="155" customFormat="1" ht="20.25" customHeight="1">
      <c r="A46" s="164">
        <v>33</v>
      </c>
      <c r="B46" s="149" t="str">
        <f>'[4]Tien 06T-2016'!B47</f>
        <v>Kon Tum</v>
      </c>
      <c r="C46" s="193">
        <f>'[4]Tien 06T-2016'!C47</f>
        <v>701551610.821</v>
      </c>
      <c r="D46" s="193">
        <f>'[4]Tien 06T-2016'!D47</f>
        <v>238360068.07700002</v>
      </c>
      <c r="E46" s="193">
        <f>'[4]Tien 06T-2016'!E47</f>
        <v>463191542.744</v>
      </c>
      <c r="F46" s="193">
        <f>'[4]Tien 06T-2016'!F47</f>
        <v>4006407.4639999997</v>
      </c>
      <c r="G46" s="193">
        <f>'[4]Tien 06T-2016'!G47</f>
        <v>43292.304</v>
      </c>
      <c r="H46" s="193">
        <f>'[4]Tien 06T-2016'!H47</f>
        <v>697545203.357</v>
      </c>
      <c r="I46" s="193">
        <f>'[4]Tien 06T-2016'!I47</f>
        <v>676000843.5919999</v>
      </c>
      <c r="J46" s="193">
        <f>'[4]Tien 06T-2016'!J47</f>
        <v>17826876.503000002</v>
      </c>
      <c r="K46" s="193">
        <f>'[4]Tien 06T-2016'!K47</f>
        <v>4762008.907</v>
      </c>
      <c r="L46" s="193">
        <f>'[4]Tien 06T-2016'!L47</f>
        <v>0</v>
      </c>
      <c r="M46" s="193">
        <f>'[4]Tien 06T-2016'!M47</f>
        <v>651501390.211</v>
      </c>
      <c r="N46" s="193">
        <f>'[4]Tien 06T-2016'!N47</f>
        <v>1819997.121</v>
      </c>
      <c r="O46" s="193">
        <f>'[4]Tien 06T-2016'!O47</f>
        <v>90570.85</v>
      </c>
      <c r="P46" s="193">
        <f>'[4]Tien 06T-2016'!P47</f>
        <v>0</v>
      </c>
      <c r="Q46" s="193">
        <f>'[4]Tien 06T-2016'!Q47</f>
        <v>0</v>
      </c>
      <c r="R46" s="193">
        <f>'[4]Tien 06T-2016'!R47</f>
        <v>21544359.765</v>
      </c>
      <c r="S46" s="193">
        <f>'[4]Tien 06T-2016'!S47</f>
        <v>674956317.947</v>
      </c>
      <c r="T46" s="195">
        <f>'[4]Tien 06T-2016'!T47</f>
        <v>0.03341546926180098</v>
      </c>
      <c r="U46" s="184"/>
    </row>
    <row r="47" spans="1:21" s="155" customFormat="1" ht="20.25" customHeight="1">
      <c r="A47" s="166">
        <v>34</v>
      </c>
      <c r="B47" s="149" t="str">
        <f>'[4]Tien 06T-2016'!B48</f>
        <v>Khánh Hòa</v>
      </c>
      <c r="C47" s="193">
        <f>'[4]Tien 06T-2016'!C48</f>
        <v>1635649637.631</v>
      </c>
      <c r="D47" s="193">
        <f>'[4]Tien 06T-2016'!D48</f>
        <v>905907949.7700001</v>
      </c>
      <c r="E47" s="193">
        <f>'[4]Tien 06T-2016'!E48</f>
        <v>729741687.861</v>
      </c>
      <c r="F47" s="193">
        <f>'[4]Tien 06T-2016'!F48</f>
        <v>19025978.560000002</v>
      </c>
      <c r="G47" s="193">
        <f>'[4]Tien 06T-2016'!G48</f>
        <v>0</v>
      </c>
      <c r="H47" s="193">
        <f>'[4]Tien 06T-2016'!H48</f>
        <v>1616623659.0710003</v>
      </c>
      <c r="I47" s="193">
        <f>'[4]Tien 06T-2016'!I48</f>
        <v>1455684195.8590002</v>
      </c>
      <c r="J47" s="193">
        <f>'[4]Tien 06T-2016'!J48</f>
        <v>111959997.62500001</v>
      </c>
      <c r="K47" s="193">
        <f>'[4]Tien 06T-2016'!K48</f>
        <v>97739660.84400001</v>
      </c>
      <c r="L47" s="193">
        <f>'[4]Tien 06T-2016'!L48</f>
        <v>43322.17599999999</v>
      </c>
      <c r="M47" s="193">
        <f>'[4]Tien 06T-2016'!M48</f>
        <v>1066636943.0669999</v>
      </c>
      <c r="N47" s="193">
        <f>'[4]Tien 06T-2016'!N48</f>
        <v>45399001.972</v>
      </c>
      <c r="O47" s="193">
        <f>'[4]Tien 06T-2016'!O48</f>
        <v>16100150.111</v>
      </c>
      <c r="P47" s="193">
        <f>'[4]Tien 06T-2016'!P48</f>
        <v>0</v>
      </c>
      <c r="Q47" s="193">
        <f>'[4]Tien 06T-2016'!Q48</f>
        <v>117805120.06400001</v>
      </c>
      <c r="R47" s="193">
        <f>'[4]Tien 06T-2016'!R48</f>
        <v>160939463.212</v>
      </c>
      <c r="S47" s="193">
        <f>'[4]Tien 06T-2016'!S48</f>
        <v>1406880678.426</v>
      </c>
      <c r="T47" s="195">
        <f>'[4]Tien 06T-2016'!T48</f>
        <v>0.1440854968692097</v>
      </c>
      <c r="U47" s="184"/>
    </row>
    <row r="48" spans="1:21" s="155" customFormat="1" ht="20.25" customHeight="1">
      <c r="A48" s="164">
        <v>35</v>
      </c>
      <c r="B48" s="149" t="str">
        <f>'[4]Tien 06T-2016'!B49</f>
        <v>Lai Châu</v>
      </c>
      <c r="C48" s="193">
        <f>'[4]Tien 06T-2016'!C49</f>
        <v>14878424</v>
      </c>
      <c r="D48" s="193">
        <f>'[4]Tien 06T-2016'!D49</f>
        <v>8096284</v>
      </c>
      <c r="E48" s="193">
        <f>'[4]Tien 06T-2016'!E49</f>
        <v>6782140</v>
      </c>
      <c r="F48" s="193">
        <f>'[4]Tien 06T-2016'!F49</f>
        <v>1067609</v>
      </c>
      <c r="G48" s="193">
        <f>'[4]Tien 06T-2016'!G49</f>
        <v>0</v>
      </c>
      <c r="H48" s="193">
        <f>'[4]Tien 06T-2016'!H49</f>
        <v>13810815</v>
      </c>
      <c r="I48" s="193">
        <f>'[4]Tien 06T-2016'!I49</f>
        <v>11649236</v>
      </c>
      <c r="J48" s="193">
        <f>'[4]Tien 06T-2016'!J49</f>
        <v>5103489</v>
      </c>
      <c r="K48" s="193">
        <f>'[4]Tien 06T-2016'!K49</f>
        <v>253432</v>
      </c>
      <c r="L48" s="193">
        <f>'[4]Tien 06T-2016'!L49</f>
        <v>0</v>
      </c>
      <c r="M48" s="193">
        <f>'[4]Tien 06T-2016'!M49</f>
        <v>5953359</v>
      </c>
      <c r="N48" s="193">
        <f>'[4]Tien 06T-2016'!N49</f>
        <v>88000</v>
      </c>
      <c r="O48" s="193">
        <f>'[4]Tien 06T-2016'!O49</f>
        <v>0</v>
      </c>
      <c r="P48" s="193">
        <f>'[4]Tien 06T-2016'!P49</f>
        <v>0</v>
      </c>
      <c r="Q48" s="193">
        <f>'[4]Tien 06T-2016'!Q49</f>
        <v>250956</v>
      </c>
      <c r="R48" s="193">
        <f>'[4]Tien 06T-2016'!R49</f>
        <v>2161579</v>
      </c>
      <c r="S48" s="193">
        <f>'[4]Tien 06T-2016'!S49</f>
        <v>8453894</v>
      </c>
      <c r="T48" s="195">
        <f>'[4]Tien 06T-2016'!T49</f>
        <v>0.4598517018626801</v>
      </c>
      <c r="U48" s="184"/>
    </row>
    <row r="49" spans="1:21" s="155" customFormat="1" ht="20.25" customHeight="1">
      <c r="A49" s="166">
        <v>36</v>
      </c>
      <c r="B49" s="149" t="str">
        <f>'[4]Tien 06T-2016'!B50</f>
        <v>Lạng Sơn</v>
      </c>
      <c r="C49" s="193">
        <f>'[4]Tien 06T-2016'!C50</f>
        <v>91011689</v>
      </c>
      <c r="D49" s="193">
        <f>'[4]Tien 06T-2016'!D50</f>
        <v>62089323</v>
      </c>
      <c r="E49" s="193">
        <f>'[4]Tien 06T-2016'!E50</f>
        <v>28922166</v>
      </c>
      <c r="F49" s="193">
        <f>'[4]Tien 06T-2016'!F50</f>
        <v>8351919</v>
      </c>
      <c r="G49" s="193">
        <f>'[4]Tien 06T-2016'!G50</f>
        <v>0</v>
      </c>
      <c r="H49" s="193">
        <f>'[4]Tien 06T-2016'!H50</f>
        <v>82659770</v>
      </c>
      <c r="I49" s="193">
        <f>'[4]Tien 06T-2016'!I50</f>
        <v>41282955</v>
      </c>
      <c r="J49" s="193">
        <f>'[4]Tien 06T-2016'!J50</f>
        <v>9980364</v>
      </c>
      <c r="K49" s="193">
        <f>'[4]Tien 06T-2016'!K50</f>
        <v>1235570</v>
      </c>
      <c r="L49" s="193">
        <f>'[4]Tien 06T-2016'!L50</f>
        <v>118800</v>
      </c>
      <c r="M49" s="193">
        <f>'[4]Tien 06T-2016'!M50</f>
        <v>29703940</v>
      </c>
      <c r="N49" s="193">
        <f>'[4]Tien 06T-2016'!N50</f>
        <v>200494</v>
      </c>
      <c r="O49" s="193">
        <f>'[4]Tien 06T-2016'!O50</f>
        <v>43787</v>
      </c>
      <c r="P49" s="193">
        <f>'[4]Tien 06T-2016'!P50</f>
        <v>0</v>
      </c>
      <c r="Q49" s="193">
        <f>'[4]Tien 06T-2016'!Q50</f>
        <v>0</v>
      </c>
      <c r="R49" s="193">
        <f>'[4]Tien 06T-2016'!R50</f>
        <v>41376815</v>
      </c>
      <c r="S49" s="193">
        <f>'[4]Tien 06T-2016'!S50</f>
        <v>71325036</v>
      </c>
      <c r="T49" s="195">
        <f>'[4]Tien 06T-2016'!T50</f>
        <v>0.2745620801611706</v>
      </c>
      <c r="U49" s="184"/>
    </row>
    <row r="50" spans="1:21" s="155" customFormat="1" ht="20.25" customHeight="1">
      <c r="A50" s="164">
        <v>37</v>
      </c>
      <c r="B50" s="149" t="str">
        <f>'[4]Tien 06T-2016'!B51</f>
        <v>Lào Cai</v>
      </c>
      <c r="C50" s="193">
        <f>'[4]Tien 06T-2016'!C51</f>
        <v>92198866.205</v>
      </c>
      <c r="D50" s="193">
        <f>'[4]Tien 06T-2016'!D51</f>
        <v>34751051.45</v>
      </c>
      <c r="E50" s="193">
        <f>'[4]Tien 06T-2016'!E51</f>
        <v>57447814.755</v>
      </c>
      <c r="F50" s="193">
        <f>'[4]Tien 06T-2016'!F51</f>
        <v>1203662</v>
      </c>
      <c r="G50" s="193">
        <f>'[4]Tien 06T-2016'!G51</f>
        <v>0</v>
      </c>
      <c r="H50" s="193">
        <f>'[4]Tien 06T-2016'!H51</f>
        <v>90995204.205</v>
      </c>
      <c r="I50" s="193">
        <f>'[4]Tien 06T-2016'!I51</f>
        <v>78220947.255</v>
      </c>
      <c r="J50" s="193">
        <f>'[4]Tien 06T-2016'!J51</f>
        <v>22586677.005</v>
      </c>
      <c r="K50" s="193">
        <f>'[4]Tien 06T-2016'!K51</f>
        <v>3006224.25</v>
      </c>
      <c r="L50" s="193">
        <f>'[4]Tien 06T-2016'!L51</f>
        <v>34657</v>
      </c>
      <c r="M50" s="193">
        <f>'[4]Tien 06T-2016'!M51</f>
        <v>49118174</v>
      </c>
      <c r="N50" s="193">
        <f>'[4]Tien 06T-2016'!N51</f>
        <v>2696685</v>
      </c>
      <c r="O50" s="193">
        <f>'[4]Tien 06T-2016'!O51</f>
        <v>0</v>
      </c>
      <c r="P50" s="193">
        <f>'[4]Tien 06T-2016'!P51</f>
        <v>0</v>
      </c>
      <c r="Q50" s="193">
        <f>'[4]Tien 06T-2016'!Q51</f>
        <v>778530</v>
      </c>
      <c r="R50" s="193">
        <f>'[4]Tien 06T-2016'!R51</f>
        <v>12774256.95</v>
      </c>
      <c r="S50" s="193">
        <f>'[4]Tien 06T-2016'!S51</f>
        <v>65367645.95</v>
      </c>
      <c r="T50" s="195">
        <f>'[4]Tien 06T-2016'!T51</f>
        <v>0.327630374654685</v>
      </c>
      <c r="U50" s="184"/>
    </row>
    <row r="51" spans="1:21" s="155" customFormat="1" ht="20.25" customHeight="1">
      <c r="A51" s="166">
        <v>38</v>
      </c>
      <c r="B51" s="149" t="str">
        <f>'[4]Tien 06T-2016'!B52</f>
        <v>Lâm Đồng</v>
      </c>
      <c r="C51" s="193">
        <f>'[4]Tien 06T-2016'!C52</f>
        <v>2232060236</v>
      </c>
      <c r="D51" s="193">
        <f>'[4]Tien 06T-2016'!D52</f>
        <v>1288089127</v>
      </c>
      <c r="E51" s="193">
        <f>'[4]Tien 06T-2016'!E52</f>
        <v>943971109</v>
      </c>
      <c r="F51" s="193">
        <f>'[4]Tien 06T-2016'!F52</f>
        <v>4073248</v>
      </c>
      <c r="G51" s="193">
        <f>'[4]Tien 06T-2016'!G52</f>
        <v>0</v>
      </c>
      <c r="H51" s="193">
        <f>'[4]Tien 06T-2016'!H52</f>
        <v>2227986988</v>
      </c>
      <c r="I51" s="193">
        <f>'[4]Tien 06T-2016'!I52</f>
        <v>1451107315</v>
      </c>
      <c r="J51" s="193">
        <f>'[4]Tien 06T-2016'!J52</f>
        <v>90497482</v>
      </c>
      <c r="K51" s="193">
        <f>'[4]Tien 06T-2016'!K52</f>
        <v>47445222</v>
      </c>
      <c r="L51" s="193">
        <f>'[4]Tien 06T-2016'!L52</f>
        <v>14817</v>
      </c>
      <c r="M51" s="193">
        <f>'[4]Tien 06T-2016'!M52</f>
        <v>1072184353</v>
      </c>
      <c r="N51" s="193">
        <f>'[4]Tien 06T-2016'!N52</f>
        <v>43708309</v>
      </c>
      <c r="O51" s="193">
        <f>'[4]Tien 06T-2016'!O52</f>
        <v>4733393</v>
      </c>
      <c r="P51" s="193">
        <f>'[4]Tien 06T-2016'!P52</f>
        <v>9108530</v>
      </c>
      <c r="Q51" s="193">
        <f>'[4]Tien 06T-2016'!Q52</f>
        <v>183415209</v>
      </c>
      <c r="R51" s="193">
        <f>'[4]Tien 06T-2016'!R52</f>
        <v>776879673</v>
      </c>
      <c r="S51" s="193">
        <f>'[4]Tien 06T-2016'!S52</f>
        <v>2090029467</v>
      </c>
      <c r="T51" s="195">
        <f>'[4]Tien 06T-2016'!T52</f>
        <v>0.09507051585636862</v>
      </c>
      <c r="U51" s="184"/>
    </row>
    <row r="52" spans="1:21" s="155" customFormat="1" ht="20.25" customHeight="1">
      <c r="A52" s="164">
        <v>39</v>
      </c>
      <c r="B52" s="149" t="str">
        <f>'[4]Tien 06T-2016'!B53</f>
        <v>Long An</v>
      </c>
      <c r="C52" s="193">
        <f>'[4]Tien 06T-2016'!C53</f>
        <v>3610407490.625</v>
      </c>
      <c r="D52" s="193">
        <f>'[4]Tien 06T-2016'!D53</f>
        <v>2650769086</v>
      </c>
      <c r="E52" s="193">
        <f>'[4]Tien 06T-2016'!E53</f>
        <v>959638404.625</v>
      </c>
      <c r="F52" s="193">
        <f>'[4]Tien 06T-2016'!F53</f>
        <v>233408688</v>
      </c>
      <c r="G52" s="193">
        <f>'[4]Tien 06T-2016'!G53</f>
        <v>390219</v>
      </c>
      <c r="H52" s="193">
        <f>'[4]Tien 06T-2016'!H53</f>
        <v>3376998802.625</v>
      </c>
      <c r="I52" s="193">
        <f>'[4]Tien 06T-2016'!I53</f>
        <v>2556973508.625</v>
      </c>
      <c r="J52" s="193">
        <f>'[4]Tien 06T-2016'!J53</f>
        <v>187321196.625</v>
      </c>
      <c r="K52" s="193">
        <f>'[4]Tien 06T-2016'!K53</f>
        <v>24073631</v>
      </c>
      <c r="L52" s="193">
        <f>'[4]Tien 06T-2016'!L53</f>
        <v>12283</v>
      </c>
      <c r="M52" s="193">
        <f>'[4]Tien 06T-2016'!M53</f>
        <v>2037590455</v>
      </c>
      <c r="N52" s="193">
        <f>'[4]Tien 06T-2016'!N53</f>
        <v>178145582</v>
      </c>
      <c r="O52" s="193">
        <f>'[4]Tien 06T-2016'!O53</f>
        <v>87355411</v>
      </c>
      <c r="P52" s="193">
        <f>'[4]Tien 06T-2016'!P53</f>
        <v>1358788</v>
      </c>
      <c r="Q52" s="193">
        <f>'[4]Tien 06T-2016'!Q53</f>
        <v>41116162</v>
      </c>
      <c r="R52" s="193">
        <f>'[4]Tien 06T-2016'!R53</f>
        <v>820025294</v>
      </c>
      <c r="S52" s="193">
        <f>'[4]Tien 06T-2016'!S53</f>
        <v>3165591692</v>
      </c>
      <c r="T52" s="195">
        <f>'[4]Tien 06T-2016'!T53</f>
        <v>0.08267864720220865</v>
      </c>
      <c r="U52" s="184"/>
    </row>
    <row r="53" spans="1:21" s="155" customFormat="1" ht="20.25" customHeight="1">
      <c r="A53" s="166">
        <v>40</v>
      </c>
      <c r="B53" s="149" t="str">
        <f>'[4]Tien 06T-2016'!B54</f>
        <v>Nam Định</v>
      </c>
      <c r="C53" s="193">
        <f>'[4]Tien 06T-2016'!C54</f>
        <v>220710292</v>
      </c>
      <c r="D53" s="193">
        <f>'[4]Tien 06T-2016'!D54</f>
        <v>117607316</v>
      </c>
      <c r="E53" s="193">
        <f>'[4]Tien 06T-2016'!E54</f>
        <v>103102976</v>
      </c>
      <c r="F53" s="193">
        <f>'[4]Tien 06T-2016'!F54</f>
        <v>4831583</v>
      </c>
      <c r="G53" s="193">
        <f>'[4]Tien 06T-2016'!G54</f>
        <v>0</v>
      </c>
      <c r="H53" s="193">
        <f>'[4]Tien 06T-2016'!H54</f>
        <v>215878709</v>
      </c>
      <c r="I53" s="193">
        <f>'[4]Tien 06T-2016'!I54</f>
        <v>134836760</v>
      </c>
      <c r="J53" s="193">
        <f>'[4]Tien 06T-2016'!J54</f>
        <v>23882472</v>
      </c>
      <c r="K53" s="193">
        <f>'[4]Tien 06T-2016'!K54</f>
        <v>3471341</v>
      </c>
      <c r="L53" s="193">
        <f>'[4]Tien 06T-2016'!L54</f>
        <v>67704</v>
      </c>
      <c r="M53" s="193">
        <f>'[4]Tien 06T-2016'!M54</f>
        <v>87924582</v>
      </c>
      <c r="N53" s="193">
        <f>'[4]Tien 06T-2016'!N54</f>
        <v>8271036</v>
      </c>
      <c r="O53" s="193">
        <f>'[4]Tien 06T-2016'!O54</f>
        <v>66200</v>
      </c>
      <c r="P53" s="193">
        <f>'[4]Tien 06T-2016'!P54</f>
        <v>0</v>
      </c>
      <c r="Q53" s="193">
        <f>'[4]Tien 06T-2016'!Q54</f>
        <v>11153425</v>
      </c>
      <c r="R53" s="193">
        <f>'[4]Tien 06T-2016'!R54</f>
        <v>81041949</v>
      </c>
      <c r="S53" s="193">
        <f>'[4]Tien 06T-2016'!S54</f>
        <v>188457192</v>
      </c>
      <c r="T53" s="195">
        <f>'[4]Tien 06T-2016'!T54</f>
        <v>0.20336825803289846</v>
      </c>
      <c r="U53" s="184"/>
    </row>
    <row r="54" spans="1:21" s="155" customFormat="1" ht="20.25" customHeight="1">
      <c r="A54" s="164">
        <v>41</v>
      </c>
      <c r="B54" s="149" t="str">
        <f>'[4]Tien 06T-2016'!B55</f>
        <v>Ninh Bình</v>
      </c>
      <c r="C54" s="193">
        <f>'[4]Tien 06T-2016'!C55</f>
        <v>315388559.407</v>
      </c>
      <c r="D54" s="193">
        <f>'[4]Tien 06T-2016'!D55</f>
        <v>245622037.295</v>
      </c>
      <c r="E54" s="193">
        <f>'[4]Tien 06T-2016'!E55</f>
        <v>69766522.112</v>
      </c>
      <c r="F54" s="193">
        <f>'[4]Tien 06T-2016'!F55</f>
        <v>636680</v>
      </c>
      <c r="G54" s="193">
        <f>'[4]Tien 06T-2016'!G55</f>
        <v>73989</v>
      </c>
      <c r="H54" s="193">
        <f>'[4]Tien 06T-2016'!H55</f>
        <v>314751879.407</v>
      </c>
      <c r="I54" s="193">
        <f>'[4]Tien 06T-2016'!I55</f>
        <v>306936168.136</v>
      </c>
      <c r="J54" s="193">
        <f>'[4]Tien 06T-2016'!J55</f>
        <v>22134714</v>
      </c>
      <c r="K54" s="193">
        <f>'[4]Tien 06T-2016'!K55</f>
        <v>5424195</v>
      </c>
      <c r="L54" s="193">
        <f>'[4]Tien 06T-2016'!L55</f>
        <v>11900</v>
      </c>
      <c r="M54" s="193">
        <f>'[4]Tien 06T-2016'!M55</f>
        <v>266679746.13599998</v>
      </c>
      <c r="N54" s="193">
        <f>'[4]Tien 06T-2016'!N55</f>
        <v>5304389</v>
      </c>
      <c r="O54" s="193">
        <f>'[4]Tien 06T-2016'!O55</f>
        <v>0</v>
      </c>
      <c r="P54" s="193">
        <f>'[4]Tien 06T-2016'!P55</f>
        <v>7247966</v>
      </c>
      <c r="Q54" s="193">
        <f>'[4]Tien 06T-2016'!Q55</f>
        <v>133258</v>
      </c>
      <c r="R54" s="193">
        <f>'[4]Tien 06T-2016'!R55</f>
        <v>7815711.271</v>
      </c>
      <c r="S54" s="193">
        <f>'[4]Tien 06T-2016'!S55</f>
        <v>287181070.407</v>
      </c>
      <c r="T54" s="195">
        <f>'[4]Tien 06T-2016'!T55</f>
        <v>0.08982587215913794</v>
      </c>
      <c r="U54" s="184"/>
    </row>
    <row r="55" spans="1:21" s="155" customFormat="1" ht="20.25" customHeight="1">
      <c r="A55" s="166">
        <v>42</v>
      </c>
      <c r="B55" s="149" t="str">
        <f>'[4]Tien 06T-2016'!B56</f>
        <v>Ninh Thuận</v>
      </c>
      <c r="C55" s="193">
        <f>'[4]Tien 06T-2016'!C56</f>
        <v>338544222</v>
      </c>
      <c r="D55" s="193">
        <f>'[4]Tien 06T-2016'!D56</f>
        <v>149891794</v>
      </c>
      <c r="E55" s="193">
        <f>'[4]Tien 06T-2016'!E56</f>
        <v>188652428</v>
      </c>
      <c r="F55" s="193">
        <f>'[4]Tien 06T-2016'!F56</f>
        <v>75354660</v>
      </c>
      <c r="G55" s="193">
        <f>'[4]Tien 06T-2016'!G56</f>
        <v>4876234</v>
      </c>
      <c r="H55" s="193">
        <f>'[4]Tien 06T-2016'!H56</f>
        <v>258313328</v>
      </c>
      <c r="I55" s="193">
        <f>'[4]Tien 06T-2016'!I56</f>
        <v>220205575</v>
      </c>
      <c r="J55" s="193">
        <f>'[4]Tien 06T-2016'!J56</f>
        <v>13754736</v>
      </c>
      <c r="K55" s="193">
        <f>'[4]Tien 06T-2016'!K56</f>
        <v>14066559</v>
      </c>
      <c r="L55" s="193">
        <f>'[4]Tien 06T-2016'!L56</f>
        <v>0</v>
      </c>
      <c r="M55" s="193">
        <f>'[4]Tien 06T-2016'!M56</f>
        <v>173435750</v>
      </c>
      <c r="N55" s="193">
        <f>'[4]Tien 06T-2016'!N56</f>
        <v>12024324</v>
      </c>
      <c r="O55" s="193">
        <f>'[4]Tien 06T-2016'!O56</f>
        <v>30903</v>
      </c>
      <c r="P55" s="193">
        <f>'[4]Tien 06T-2016'!P56</f>
        <v>0</v>
      </c>
      <c r="Q55" s="193">
        <f>'[4]Tien 06T-2016'!Q56</f>
        <v>6893303</v>
      </c>
      <c r="R55" s="193">
        <f>'[4]Tien 06T-2016'!R56</f>
        <v>38107753</v>
      </c>
      <c r="S55" s="193">
        <f>'[4]Tien 06T-2016'!S56</f>
        <v>230492033</v>
      </c>
      <c r="T55" s="195">
        <f>'[4]Tien 06T-2016'!T56</f>
        <v>0.12634237348441338</v>
      </c>
      <c r="U55" s="184"/>
    </row>
    <row r="56" spans="1:21" s="155" customFormat="1" ht="20.25" customHeight="1">
      <c r="A56" s="164">
        <v>43</v>
      </c>
      <c r="B56" s="149" t="str">
        <f>'[4]Tien 06T-2016'!B57</f>
        <v>Nghệ An</v>
      </c>
      <c r="C56" s="193">
        <f>'[4]Tien 06T-2016'!C57</f>
        <v>497441229.23511004</v>
      </c>
      <c r="D56" s="193">
        <f>'[4]Tien 06T-2016'!D57</f>
        <v>274942113</v>
      </c>
      <c r="E56" s="193">
        <f>'[4]Tien 06T-2016'!E57</f>
        <v>222499116.23511007</v>
      </c>
      <c r="F56" s="193">
        <f>'[4]Tien 06T-2016'!F57</f>
        <v>4734779.581</v>
      </c>
      <c r="G56" s="193">
        <f>'[4]Tien 06T-2016'!G57</f>
        <v>0</v>
      </c>
      <c r="H56" s="193">
        <f>'[4]Tien 06T-2016'!H57</f>
        <v>497441229.23511004</v>
      </c>
      <c r="I56" s="193">
        <f>'[4]Tien 06T-2016'!I57</f>
        <v>440589044.51510996</v>
      </c>
      <c r="J56" s="193">
        <f>'[4]Tien 06T-2016'!J57</f>
        <v>36154625.255</v>
      </c>
      <c r="K56" s="193">
        <f>'[4]Tien 06T-2016'!K57</f>
        <v>2434675.8109999998</v>
      </c>
      <c r="L56" s="193">
        <f>'[4]Tien 06T-2016'!L57</f>
        <v>71678.84</v>
      </c>
      <c r="M56" s="193">
        <f>'[4]Tien 06T-2016'!M57</f>
        <v>333896080.83810997</v>
      </c>
      <c r="N56" s="193">
        <f>'[4]Tien 06T-2016'!N57</f>
        <v>50894023.787</v>
      </c>
      <c r="O56" s="193">
        <f>'[4]Tien 06T-2016'!O57</f>
        <v>10723860.84</v>
      </c>
      <c r="P56" s="193">
        <f>'[4]Tien 06T-2016'!P57</f>
        <v>748440</v>
      </c>
      <c r="Q56" s="193">
        <f>'[4]Tien 06T-2016'!Q57</f>
        <v>5665659.144</v>
      </c>
      <c r="R56" s="193">
        <f>'[4]Tien 06T-2016'!R57</f>
        <v>56852184.72</v>
      </c>
      <c r="S56" s="193">
        <f>'[4]Tien 06T-2016'!S57</f>
        <v>458780249.3291099</v>
      </c>
      <c r="T56" s="195">
        <f>'[4]Tien 06T-2016'!T57</f>
        <v>0.08774839135763879</v>
      </c>
      <c r="U56" s="184"/>
    </row>
    <row r="57" spans="1:21" s="155" customFormat="1" ht="20.25" customHeight="1">
      <c r="A57" s="166">
        <v>44</v>
      </c>
      <c r="B57" s="149" t="str">
        <f>'[4]Tien 06T-2016'!B58</f>
        <v>Phú Thọ</v>
      </c>
      <c r="C57" s="193">
        <f>'[4]Tien 06T-2016'!C58</f>
        <v>412683563.452</v>
      </c>
      <c r="D57" s="193">
        <f>'[4]Tien 06T-2016'!D58</f>
        <v>221204495.70099998</v>
      </c>
      <c r="E57" s="193">
        <f>'[4]Tien 06T-2016'!E58</f>
        <v>191479067.75100002</v>
      </c>
      <c r="F57" s="193">
        <f>'[4]Tien 06T-2016'!F58</f>
        <v>10227166</v>
      </c>
      <c r="G57" s="193">
        <f>'[4]Tien 06T-2016'!G58</f>
        <v>2727539</v>
      </c>
      <c r="H57" s="193">
        <f>'[4]Tien 06T-2016'!H58</f>
        <v>399728858.452</v>
      </c>
      <c r="I57" s="193">
        <f>'[4]Tien 06T-2016'!I58</f>
        <v>279102192.82</v>
      </c>
      <c r="J57" s="193">
        <f>'[4]Tien 06T-2016'!J58</f>
        <v>24910003.604000002</v>
      </c>
      <c r="K57" s="193">
        <f>'[4]Tien 06T-2016'!K58</f>
        <v>6606273.806</v>
      </c>
      <c r="L57" s="193">
        <f>'[4]Tien 06T-2016'!L58</f>
        <v>28710</v>
      </c>
      <c r="M57" s="193">
        <f>'[4]Tien 06T-2016'!M58</f>
        <v>237647444.60599998</v>
      </c>
      <c r="N57" s="193">
        <f>'[4]Tien 06T-2016'!N58</f>
        <v>5304667.704</v>
      </c>
      <c r="O57" s="193">
        <f>'[4]Tien 06T-2016'!O58</f>
        <v>0</v>
      </c>
      <c r="P57" s="193">
        <f>'[4]Tien 06T-2016'!P58</f>
        <v>832987</v>
      </c>
      <c r="Q57" s="193">
        <f>'[4]Tien 06T-2016'!Q58</f>
        <v>3772106.0999999996</v>
      </c>
      <c r="R57" s="193">
        <f>'[4]Tien 06T-2016'!R58</f>
        <v>120626665.63200003</v>
      </c>
      <c r="S57" s="193">
        <f>'[4]Tien 06T-2016'!S58</f>
        <v>368183871.042</v>
      </c>
      <c r="T57" s="195">
        <f>'[4]Tien 06T-2016'!T58</f>
        <v>0.11302307262897128</v>
      </c>
      <c r="U57" s="184"/>
    </row>
    <row r="58" spans="1:21" s="155" customFormat="1" ht="20.25" customHeight="1">
      <c r="A58" s="164">
        <v>45</v>
      </c>
      <c r="B58" s="149" t="str">
        <f>'[4]Tien 06T-2016'!B59</f>
        <v>Phú Yên</v>
      </c>
      <c r="C58" s="193">
        <f>'[4]Tien 06T-2016'!C59</f>
        <v>368737650</v>
      </c>
      <c r="D58" s="193">
        <f>'[4]Tien 06T-2016'!D59</f>
        <v>216299300</v>
      </c>
      <c r="E58" s="193">
        <f>'[4]Tien 06T-2016'!E59</f>
        <v>152438350</v>
      </c>
      <c r="F58" s="193">
        <f>'[4]Tien 06T-2016'!F59</f>
        <v>67319065</v>
      </c>
      <c r="G58" s="193">
        <f>'[4]Tien 06T-2016'!G59</f>
        <v>0</v>
      </c>
      <c r="H58" s="193">
        <f>'[4]Tien 06T-2016'!H59</f>
        <v>301582491</v>
      </c>
      <c r="I58" s="193">
        <f>'[4]Tien 06T-2016'!I59</f>
        <v>253817396.25</v>
      </c>
      <c r="J58" s="193">
        <f>'[4]Tien 06T-2016'!J59</f>
        <v>24313013</v>
      </c>
      <c r="K58" s="193">
        <f>'[4]Tien 06T-2016'!K59</f>
        <v>6589810</v>
      </c>
      <c r="L58" s="193">
        <f>'[4]Tien 06T-2016'!L59</f>
        <v>0</v>
      </c>
      <c r="M58" s="193">
        <f>'[4]Tien 06T-2016'!M59</f>
        <v>209718339.55</v>
      </c>
      <c r="N58" s="193">
        <f>'[4]Tien 06T-2016'!N59</f>
        <v>3506295.7</v>
      </c>
      <c r="O58" s="193">
        <f>'[4]Tien 06T-2016'!O59</f>
        <v>3440856</v>
      </c>
      <c r="P58" s="193">
        <f>'[4]Tien 06T-2016'!P59</f>
        <v>0</v>
      </c>
      <c r="Q58" s="193">
        <f>'[4]Tien 06T-2016'!Q59</f>
        <v>6249082</v>
      </c>
      <c r="R58" s="193">
        <f>'[4]Tien 06T-2016'!R59</f>
        <v>47765094.75</v>
      </c>
      <c r="S58" s="193">
        <f>'[4]Tien 06T-2016'!S59</f>
        <v>270679668</v>
      </c>
      <c r="T58" s="195">
        <f>'[4]Tien 06T-2016'!T59</f>
        <v>0.1217521866372073</v>
      </c>
      <c r="U58" s="184"/>
    </row>
    <row r="59" spans="1:21" s="155" customFormat="1" ht="20.25" customHeight="1">
      <c r="A59" s="166">
        <v>46</v>
      </c>
      <c r="B59" s="149" t="str">
        <f>'[4]Tien 06T-2016'!B60</f>
        <v>Quảng Bình</v>
      </c>
      <c r="C59" s="193">
        <f>'[4]Tien 06T-2016'!C60</f>
        <v>246049382</v>
      </c>
      <c r="D59" s="193">
        <f>'[4]Tien 06T-2016'!D60</f>
        <v>101760358</v>
      </c>
      <c r="E59" s="193">
        <f>'[4]Tien 06T-2016'!E60</f>
        <v>144289024</v>
      </c>
      <c r="F59" s="193">
        <f>'[4]Tien 06T-2016'!F60</f>
        <v>1287271</v>
      </c>
      <c r="G59" s="193">
        <f>'[4]Tien 06T-2016'!G60</f>
        <v>0</v>
      </c>
      <c r="H59" s="193">
        <f>'[4]Tien 06T-2016'!H60</f>
        <v>244762311</v>
      </c>
      <c r="I59" s="193">
        <f>'[4]Tien 06T-2016'!I60</f>
        <v>230909084</v>
      </c>
      <c r="J59" s="193">
        <f>'[4]Tien 06T-2016'!J60</f>
        <v>22981743</v>
      </c>
      <c r="K59" s="193">
        <f>'[4]Tien 06T-2016'!K60</f>
        <v>1768552</v>
      </c>
      <c r="L59" s="193">
        <f>'[4]Tien 06T-2016'!L60</f>
        <v>29383</v>
      </c>
      <c r="M59" s="193">
        <f>'[4]Tien 06T-2016'!M60</f>
        <v>197777482</v>
      </c>
      <c r="N59" s="193">
        <f>'[4]Tien 06T-2016'!N60</f>
        <v>6900300</v>
      </c>
      <c r="O59" s="193">
        <f>'[4]Tien 06T-2016'!O60</f>
        <v>0</v>
      </c>
      <c r="P59" s="193">
        <f>'[4]Tien 06T-2016'!P60</f>
        <v>0</v>
      </c>
      <c r="Q59" s="193">
        <f>'[4]Tien 06T-2016'!Q60</f>
        <v>1451624</v>
      </c>
      <c r="R59" s="193">
        <f>'[4]Tien 06T-2016'!R60</f>
        <v>13853227</v>
      </c>
      <c r="S59" s="193">
        <f>'[4]Tien 06T-2016'!S60</f>
        <v>219982633</v>
      </c>
      <c r="T59" s="195">
        <f>'[4]Tien 06T-2016'!T60</f>
        <v>0.10731356935268947</v>
      </c>
      <c r="U59" s="184"/>
    </row>
    <row r="60" spans="1:21" s="155" customFormat="1" ht="20.25" customHeight="1">
      <c r="A60" s="164">
        <v>47</v>
      </c>
      <c r="B60" s="149" t="str">
        <f>'[4]Tien 06T-2016'!B61</f>
        <v>Quảng Nam</v>
      </c>
      <c r="C60" s="193">
        <f>'[4]Tien 06T-2016'!C61</f>
        <v>1529889612.691</v>
      </c>
      <c r="D60" s="193">
        <f>'[4]Tien 06T-2016'!D61</f>
        <v>1033289530.975</v>
      </c>
      <c r="E60" s="193">
        <f>'[4]Tien 06T-2016'!E61</f>
        <v>496600081.71599996</v>
      </c>
      <c r="F60" s="193">
        <f>'[4]Tien 06T-2016'!F61</f>
        <v>3250889</v>
      </c>
      <c r="G60" s="193">
        <f>'[4]Tien 06T-2016'!G61</f>
        <v>16083007</v>
      </c>
      <c r="H60" s="193">
        <f>'[4]Tien 06T-2016'!H61</f>
        <v>1526642252.693</v>
      </c>
      <c r="I60" s="193">
        <f>'[4]Tien 06T-2016'!I61</f>
        <v>1503362255.174</v>
      </c>
      <c r="J60" s="193">
        <f>'[4]Tien 06T-2016'!J61</f>
        <v>463380861.995</v>
      </c>
      <c r="K60" s="193">
        <f>'[4]Tien 06T-2016'!K61</f>
        <v>7886263.445</v>
      </c>
      <c r="L60" s="193">
        <f>'[4]Tien 06T-2016'!L61</f>
        <v>68519</v>
      </c>
      <c r="M60" s="193">
        <f>'[4]Tien 06T-2016'!M61</f>
        <v>605987851.649</v>
      </c>
      <c r="N60" s="193">
        <f>'[4]Tien 06T-2016'!N61</f>
        <v>42668495</v>
      </c>
      <c r="O60" s="193">
        <f>'[4]Tien 06T-2016'!O61</f>
        <v>266584990</v>
      </c>
      <c r="P60" s="193">
        <f>'[4]Tien 06T-2016'!P61</f>
        <v>0</v>
      </c>
      <c r="Q60" s="193">
        <f>'[4]Tien 06T-2016'!Q61</f>
        <v>116785274.08500001</v>
      </c>
      <c r="R60" s="193">
        <f>'[4]Tien 06T-2016'!R61</f>
        <v>23279997.519</v>
      </c>
      <c r="S60" s="193">
        <f>'[4]Tien 06T-2016'!S61</f>
        <v>1055306608.2530001</v>
      </c>
      <c r="T60" s="195">
        <f>'[4]Tien 06T-2016'!T61</f>
        <v>0.3135210045468697</v>
      </c>
      <c r="U60" s="184"/>
    </row>
    <row r="61" spans="1:21" s="155" customFormat="1" ht="20.25" customHeight="1">
      <c r="A61" s="166">
        <v>48</v>
      </c>
      <c r="B61" s="149" t="str">
        <f>'[4]Tien 06T-2016'!B62</f>
        <v>Quảng Ninh</v>
      </c>
      <c r="C61" s="193">
        <f>'[4]Tien 06T-2016'!C62</f>
        <v>1048401239.8729999</v>
      </c>
      <c r="D61" s="193">
        <f>'[4]Tien 06T-2016'!D62</f>
        <v>661970063.159</v>
      </c>
      <c r="E61" s="193">
        <f>'[4]Tien 06T-2016'!E62</f>
        <v>386431176.714</v>
      </c>
      <c r="F61" s="193">
        <f>'[4]Tien 06T-2016'!F62</f>
        <v>9944983</v>
      </c>
      <c r="G61" s="193">
        <f>'[4]Tien 06T-2016'!G62</f>
        <v>71458</v>
      </c>
      <c r="H61" s="193">
        <f>'[4]Tien 06T-2016'!H62</f>
        <v>1038456256.8729999</v>
      </c>
      <c r="I61" s="193">
        <f>'[4]Tien 06T-2016'!I62</f>
        <v>975966838.8729999</v>
      </c>
      <c r="J61" s="193">
        <f>'[4]Tien 06T-2016'!J62</f>
        <v>154528969.36</v>
      </c>
      <c r="K61" s="193">
        <f>'[4]Tien 06T-2016'!K62</f>
        <v>9116012</v>
      </c>
      <c r="L61" s="193">
        <f>'[4]Tien 06T-2016'!L62</f>
        <v>5755</v>
      </c>
      <c r="M61" s="193">
        <f>'[4]Tien 06T-2016'!M62</f>
        <v>632666486.513</v>
      </c>
      <c r="N61" s="193">
        <f>'[4]Tien 06T-2016'!N62</f>
        <v>169584168</v>
      </c>
      <c r="O61" s="193">
        <f>'[4]Tien 06T-2016'!O62</f>
        <v>6922867</v>
      </c>
      <c r="P61" s="193">
        <f>'[4]Tien 06T-2016'!P62</f>
        <v>0</v>
      </c>
      <c r="Q61" s="193">
        <f>'[4]Tien 06T-2016'!Q62</f>
        <v>3142581</v>
      </c>
      <c r="R61" s="193">
        <f>'[4]Tien 06T-2016'!R62</f>
        <v>62489418</v>
      </c>
      <c r="S61" s="193">
        <f>'[4]Tien 06T-2016'!S62</f>
        <v>874805520.513</v>
      </c>
      <c r="T61" s="195">
        <f>'[4]Tien 06T-2016'!T62</f>
        <v>0.16768063200689903</v>
      </c>
      <c r="U61" s="184"/>
    </row>
    <row r="62" spans="1:21" s="155" customFormat="1" ht="20.25" customHeight="1">
      <c r="A62" s="164">
        <v>49</v>
      </c>
      <c r="B62" s="149" t="str">
        <f>'[4]Tien 06T-2016'!B63</f>
        <v>Quảng Ngãi</v>
      </c>
      <c r="C62" s="193">
        <f>'[4]Tien 06T-2016'!C63</f>
        <v>649686813</v>
      </c>
      <c r="D62" s="193">
        <f>'[4]Tien 06T-2016'!D63</f>
        <v>275052868</v>
      </c>
      <c r="E62" s="193">
        <f>'[4]Tien 06T-2016'!E63</f>
        <v>374633945</v>
      </c>
      <c r="F62" s="193">
        <f>'[4]Tien 06T-2016'!F63</f>
        <v>3828240</v>
      </c>
      <c r="G62" s="193">
        <f>'[4]Tien 06T-2016'!G63</f>
        <v>0</v>
      </c>
      <c r="H62" s="193">
        <f>'[4]Tien 06T-2016'!H63</f>
        <v>645858573</v>
      </c>
      <c r="I62" s="193">
        <f>'[4]Tien 06T-2016'!I63</f>
        <v>593748727</v>
      </c>
      <c r="J62" s="193">
        <f>'[4]Tien 06T-2016'!J63</f>
        <v>30178076</v>
      </c>
      <c r="K62" s="193">
        <f>'[4]Tien 06T-2016'!K63</f>
        <v>3640828</v>
      </c>
      <c r="L62" s="193">
        <f>'[4]Tien 06T-2016'!L63</f>
        <v>0</v>
      </c>
      <c r="M62" s="193">
        <f>'[4]Tien 06T-2016'!M63</f>
        <v>530429511</v>
      </c>
      <c r="N62" s="193">
        <f>'[4]Tien 06T-2016'!N63</f>
        <v>7510436</v>
      </c>
      <c r="O62" s="193">
        <f>'[4]Tien 06T-2016'!O63</f>
        <v>11014110</v>
      </c>
      <c r="P62" s="193">
        <f>'[4]Tien 06T-2016'!P63</f>
        <v>0</v>
      </c>
      <c r="Q62" s="193">
        <f>'[4]Tien 06T-2016'!Q63</f>
        <v>10975766</v>
      </c>
      <c r="R62" s="193">
        <f>'[4]Tien 06T-2016'!R63</f>
        <v>52109846</v>
      </c>
      <c r="S62" s="193">
        <f>'[4]Tien 06T-2016'!S63</f>
        <v>612039669</v>
      </c>
      <c r="T62" s="195">
        <f>'[4]Tien 06T-2016'!T63</f>
        <v>0.056958276223807384</v>
      </c>
      <c r="U62" s="184"/>
    </row>
    <row r="63" spans="1:21" s="155" customFormat="1" ht="20.25" customHeight="1">
      <c r="A63" s="166">
        <v>50</v>
      </c>
      <c r="B63" s="149" t="str">
        <f>'[4]Tien 06T-2016'!B64</f>
        <v>Quảng Trị</v>
      </c>
      <c r="C63" s="193">
        <f>'[4]Tien 06T-2016'!C64</f>
        <v>183056095</v>
      </c>
      <c r="D63" s="193">
        <f>'[4]Tien 06T-2016'!D64</f>
        <v>50789464</v>
      </c>
      <c r="E63" s="193">
        <f>'[4]Tien 06T-2016'!E64</f>
        <v>132266631</v>
      </c>
      <c r="F63" s="193">
        <f>'[4]Tien 06T-2016'!F64</f>
        <v>10405671</v>
      </c>
      <c r="G63" s="193">
        <f>'[4]Tien 06T-2016'!G64</f>
        <v>0</v>
      </c>
      <c r="H63" s="193">
        <f>'[4]Tien 06T-2016'!H64</f>
        <v>172650424</v>
      </c>
      <c r="I63" s="193">
        <f>'[4]Tien 06T-2016'!I64</f>
        <v>147263250</v>
      </c>
      <c r="J63" s="193">
        <f>'[4]Tien 06T-2016'!J64</f>
        <v>11209191</v>
      </c>
      <c r="K63" s="193">
        <f>'[4]Tien 06T-2016'!K64</f>
        <v>2466447</v>
      </c>
      <c r="L63" s="193">
        <f>'[4]Tien 06T-2016'!L64</f>
        <v>0</v>
      </c>
      <c r="M63" s="193">
        <f>'[4]Tien 06T-2016'!M64</f>
        <v>117699273</v>
      </c>
      <c r="N63" s="193">
        <f>'[4]Tien 06T-2016'!N64</f>
        <v>14955189</v>
      </c>
      <c r="O63" s="193">
        <f>'[4]Tien 06T-2016'!O64</f>
        <v>0</v>
      </c>
      <c r="P63" s="193">
        <f>'[4]Tien 06T-2016'!P64</f>
        <v>0</v>
      </c>
      <c r="Q63" s="193">
        <f>'[4]Tien 06T-2016'!Q64</f>
        <v>933150</v>
      </c>
      <c r="R63" s="193">
        <f>'[4]Tien 06T-2016'!R64</f>
        <v>25387174</v>
      </c>
      <c r="S63" s="193">
        <f>'[4]Tien 06T-2016'!S64</f>
        <v>158974786</v>
      </c>
      <c r="T63" s="195">
        <f>'[4]Tien 06T-2016'!T64</f>
        <v>0.09286524642095023</v>
      </c>
      <c r="U63" s="184"/>
    </row>
    <row r="64" spans="1:21" s="155" customFormat="1" ht="20.25" customHeight="1">
      <c r="A64" s="164">
        <v>51</v>
      </c>
      <c r="B64" s="149" t="str">
        <f>'[4]Tien 06T-2016'!B65</f>
        <v>Sóc Trăng</v>
      </c>
      <c r="C64" s="193">
        <f>'[4]Tien 06T-2016'!C65</f>
        <v>980622160</v>
      </c>
      <c r="D64" s="193">
        <f>'[4]Tien 06T-2016'!D65</f>
        <v>689837391</v>
      </c>
      <c r="E64" s="193">
        <f>'[4]Tien 06T-2016'!E65</f>
        <v>290784769</v>
      </c>
      <c r="F64" s="193">
        <f>'[4]Tien 06T-2016'!F65</f>
        <v>24334371</v>
      </c>
      <c r="G64" s="193">
        <f>'[4]Tien 06T-2016'!G65</f>
        <v>114056</v>
      </c>
      <c r="H64" s="193">
        <f>'[4]Tien 06T-2016'!H65</f>
        <v>956173733</v>
      </c>
      <c r="I64" s="193">
        <f>'[4]Tien 06T-2016'!I65</f>
        <v>931569896</v>
      </c>
      <c r="J64" s="193">
        <f>'[4]Tien 06T-2016'!J65</f>
        <v>45508818</v>
      </c>
      <c r="K64" s="193">
        <f>'[4]Tien 06T-2016'!K65</f>
        <v>65612627</v>
      </c>
      <c r="L64" s="193">
        <f>'[4]Tien 06T-2016'!L65</f>
        <v>0</v>
      </c>
      <c r="M64" s="193">
        <f>'[4]Tien 06T-2016'!M65</f>
        <v>717741750</v>
      </c>
      <c r="N64" s="193">
        <f>'[4]Tien 06T-2016'!N65</f>
        <v>93974616</v>
      </c>
      <c r="O64" s="193">
        <f>'[4]Tien 06T-2016'!O65</f>
        <v>1179257</v>
      </c>
      <c r="P64" s="193">
        <f>'[4]Tien 06T-2016'!P65</f>
        <v>0</v>
      </c>
      <c r="Q64" s="193">
        <f>'[4]Tien 06T-2016'!Q65</f>
        <v>7552828</v>
      </c>
      <c r="R64" s="193">
        <f>'[4]Tien 06T-2016'!R65</f>
        <v>24603837</v>
      </c>
      <c r="S64" s="193">
        <f>'[4]Tien 06T-2016'!S65</f>
        <v>845052288</v>
      </c>
      <c r="T64" s="195">
        <f>'[4]Tien 06T-2016'!T65</f>
        <v>0.11928406604500238</v>
      </c>
      <c r="U64" s="184"/>
    </row>
    <row r="65" spans="1:21" s="155" customFormat="1" ht="20.25" customHeight="1">
      <c r="A65" s="166">
        <v>52</v>
      </c>
      <c r="B65" s="149" t="str">
        <f>'[4]Tien 06T-2016'!B66</f>
        <v>Sơn La</v>
      </c>
      <c r="C65" s="193">
        <f>'[4]Tien 06T-2016'!C66</f>
        <v>126696114</v>
      </c>
      <c r="D65" s="193">
        <f>'[4]Tien 06T-2016'!D66</f>
        <v>74750314</v>
      </c>
      <c r="E65" s="193">
        <f>'[4]Tien 06T-2016'!E66</f>
        <v>51945800</v>
      </c>
      <c r="F65" s="193">
        <f>'[4]Tien 06T-2016'!F66</f>
        <v>1357608</v>
      </c>
      <c r="G65" s="193">
        <f>'[4]Tien 06T-2016'!G66</f>
        <v>0</v>
      </c>
      <c r="H65" s="193">
        <f>'[4]Tien 06T-2016'!H66</f>
        <v>125338506</v>
      </c>
      <c r="I65" s="193">
        <f>'[4]Tien 06T-2016'!I66</f>
        <v>85887551</v>
      </c>
      <c r="J65" s="193">
        <f>'[4]Tien 06T-2016'!J66</f>
        <v>9711665</v>
      </c>
      <c r="K65" s="193">
        <f>'[4]Tien 06T-2016'!K66</f>
        <v>9511831</v>
      </c>
      <c r="L65" s="193">
        <f>'[4]Tien 06T-2016'!L66</f>
        <v>258305</v>
      </c>
      <c r="M65" s="193">
        <f>'[4]Tien 06T-2016'!M66</f>
        <v>61073048</v>
      </c>
      <c r="N65" s="193">
        <f>'[4]Tien 06T-2016'!N66</f>
        <v>159306</v>
      </c>
      <c r="O65" s="193">
        <f>'[4]Tien 06T-2016'!O66</f>
        <v>2981645</v>
      </c>
      <c r="P65" s="193">
        <f>'[4]Tien 06T-2016'!P66</f>
        <v>0</v>
      </c>
      <c r="Q65" s="193">
        <f>'[4]Tien 06T-2016'!Q66</f>
        <v>2191751</v>
      </c>
      <c r="R65" s="193">
        <f>'[4]Tien 06T-2016'!R66</f>
        <v>39450955</v>
      </c>
      <c r="S65" s="193">
        <f>'[4]Tien 06T-2016'!S66</f>
        <v>105856705</v>
      </c>
      <c r="T65" s="195">
        <f>'[4]Tien 06T-2016'!T66</f>
        <v>0.22682915944360785</v>
      </c>
      <c r="U65" s="184"/>
    </row>
    <row r="66" spans="1:21" s="155" customFormat="1" ht="20.25" customHeight="1">
      <c r="A66" s="164">
        <v>53</v>
      </c>
      <c r="B66" s="149" t="str">
        <f>'[4]Tien 06T-2016'!B67</f>
        <v>Tây Ninh</v>
      </c>
      <c r="C66" s="193">
        <f>'[4]Tien 06T-2016'!C67</f>
        <v>1547815501</v>
      </c>
      <c r="D66" s="193">
        <f>'[4]Tien 06T-2016'!D67</f>
        <v>1132024780</v>
      </c>
      <c r="E66" s="193">
        <f>'[4]Tien 06T-2016'!E67</f>
        <v>415790721</v>
      </c>
      <c r="F66" s="193">
        <f>'[4]Tien 06T-2016'!F67</f>
        <v>42195349</v>
      </c>
      <c r="G66" s="193">
        <f>'[4]Tien 06T-2016'!G67</f>
        <v>1457147</v>
      </c>
      <c r="H66" s="193">
        <f>'[4]Tien 06T-2016'!H67</f>
        <v>1505620152</v>
      </c>
      <c r="I66" s="193">
        <f>'[4]Tien 06T-2016'!I67</f>
        <v>1299903992</v>
      </c>
      <c r="J66" s="193">
        <f>'[4]Tien 06T-2016'!J67</f>
        <v>130277577</v>
      </c>
      <c r="K66" s="193">
        <f>'[4]Tien 06T-2016'!K67</f>
        <v>36736267</v>
      </c>
      <c r="L66" s="193">
        <f>'[4]Tien 06T-2016'!L67</f>
        <v>35045</v>
      </c>
      <c r="M66" s="193">
        <f>'[4]Tien 06T-2016'!M67</f>
        <v>928346454</v>
      </c>
      <c r="N66" s="193">
        <f>'[4]Tien 06T-2016'!N67</f>
        <v>51182290</v>
      </c>
      <c r="O66" s="193">
        <f>'[4]Tien 06T-2016'!O67</f>
        <v>6248257</v>
      </c>
      <c r="P66" s="193">
        <f>'[4]Tien 06T-2016'!P67</f>
        <v>0</v>
      </c>
      <c r="Q66" s="193">
        <f>'[4]Tien 06T-2016'!Q67</f>
        <v>147078102</v>
      </c>
      <c r="R66" s="193">
        <f>'[4]Tien 06T-2016'!R67</f>
        <v>205716160</v>
      </c>
      <c r="S66" s="193">
        <f>'[4]Tien 06T-2016'!S67</f>
        <v>1338571263</v>
      </c>
      <c r="T66" s="195">
        <f>'[4]Tien 06T-2016'!T67</f>
        <v>0.12850863604394563</v>
      </c>
      <c r="U66" s="184"/>
    </row>
    <row r="67" spans="1:21" s="155" customFormat="1" ht="20.25" customHeight="1">
      <c r="A67" s="166">
        <v>54</v>
      </c>
      <c r="B67" s="149" t="str">
        <f>'[4]Tien 06T-2016'!B68</f>
        <v>Tiền Giang</v>
      </c>
      <c r="C67" s="193">
        <f>'[4]Tien 06T-2016'!C68</f>
        <v>1615351235</v>
      </c>
      <c r="D67" s="193">
        <f>'[4]Tien 06T-2016'!D68</f>
        <v>912113015</v>
      </c>
      <c r="E67" s="193">
        <f>'[4]Tien 06T-2016'!E68</f>
        <v>703238220</v>
      </c>
      <c r="F67" s="193">
        <f>'[4]Tien 06T-2016'!F68</f>
        <v>153688220</v>
      </c>
      <c r="G67" s="193">
        <f>'[4]Tien 06T-2016'!G68</f>
        <v>0</v>
      </c>
      <c r="H67" s="193">
        <f>'[4]Tien 06T-2016'!H68</f>
        <v>1461663016</v>
      </c>
      <c r="I67" s="193">
        <f>'[4]Tien 06T-2016'!I68</f>
        <v>1265964360</v>
      </c>
      <c r="J67" s="193">
        <f>'[4]Tien 06T-2016'!J68</f>
        <v>96864097</v>
      </c>
      <c r="K67" s="193">
        <f>'[4]Tien 06T-2016'!K68</f>
        <v>18161502</v>
      </c>
      <c r="L67" s="193">
        <f>'[4]Tien 06T-2016'!L68</f>
        <v>6600</v>
      </c>
      <c r="M67" s="193">
        <f>'[4]Tien 06T-2016'!M68</f>
        <v>956680431</v>
      </c>
      <c r="N67" s="193">
        <f>'[4]Tien 06T-2016'!N68</f>
        <v>97412362</v>
      </c>
      <c r="O67" s="193">
        <f>'[4]Tien 06T-2016'!O68</f>
        <v>6669319</v>
      </c>
      <c r="P67" s="193">
        <f>'[4]Tien 06T-2016'!P68</f>
        <v>0</v>
      </c>
      <c r="Q67" s="193">
        <f>'[4]Tien 06T-2016'!Q68</f>
        <v>90170049</v>
      </c>
      <c r="R67" s="193">
        <f>'[4]Tien 06T-2016'!R68</f>
        <v>195698656</v>
      </c>
      <c r="S67" s="193">
        <f>'[4]Tien 06T-2016'!S68</f>
        <v>1346630817</v>
      </c>
      <c r="T67" s="195">
        <f>'[4]Tien 06T-2016'!T68</f>
        <v>0.09086527443789966</v>
      </c>
      <c r="U67" s="184"/>
    </row>
    <row r="68" spans="1:21" s="155" customFormat="1" ht="20.25" customHeight="1">
      <c r="A68" s="164">
        <v>55</v>
      </c>
      <c r="B68" s="149" t="str">
        <f>'[4]Tien 06T-2016'!B69</f>
        <v>TT Huế</v>
      </c>
      <c r="C68" s="193">
        <f>'[4]Tien 06T-2016'!C69</f>
        <v>528093114</v>
      </c>
      <c r="D68" s="193">
        <f>'[4]Tien 06T-2016'!D69</f>
        <v>442995197</v>
      </c>
      <c r="E68" s="193">
        <f>'[4]Tien 06T-2016'!E69</f>
        <v>85097917</v>
      </c>
      <c r="F68" s="193">
        <f>'[4]Tien 06T-2016'!F69</f>
        <v>4211700</v>
      </c>
      <c r="G68" s="193">
        <f>'[4]Tien 06T-2016'!G69</f>
        <v>0</v>
      </c>
      <c r="H68" s="193">
        <f>'[4]Tien 06T-2016'!H69</f>
        <v>523881414</v>
      </c>
      <c r="I68" s="193">
        <f>'[4]Tien 06T-2016'!I69</f>
        <v>515412797</v>
      </c>
      <c r="J68" s="193">
        <f>'[4]Tien 06T-2016'!J69</f>
        <v>19464775</v>
      </c>
      <c r="K68" s="193">
        <f>'[4]Tien 06T-2016'!K69</f>
        <v>3070595</v>
      </c>
      <c r="L68" s="193">
        <f>'[4]Tien 06T-2016'!L69</f>
        <v>1000</v>
      </c>
      <c r="M68" s="193">
        <f>'[4]Tien 06T-2016'!M69</f>
        <v>428568827</v>
      </c>
      <c r="N68" s="193">
        <f>'[4]Tien 06T-2016'!N69</f>
        <v>11222346</v>
      </c>
      <c r="O68" s="193">
        <f>'[4]Tien 06T-2016'!O69</f>
        <v>71088</v>
      </c>
      <c r="P68" s="193">
        <f>'[4]Tien 06T-2016'!P69</f>
        <v>0</v>
      </c>
      <c r="Q68" s="193">
        <f>'[4]Tien 06T-2016'!Q69</f>
        <v>53014166</v>
      </c>
      <c r="R68" s="193">
        <f>'[4]Tien 06T-2016'!R69</f>
        <v>8468617</v>
      </c>
      <c r="S68" s="193">
        <f>'[4]Tien 06T-2016'!S69</f>
        <v>501345044</v>
      </c>
      <c r="T68" s="195">
        <f>'[4]Tien 06T-2016'!T69</f>
        <v>0.043724894164783416</v>
      </c>
      <c r="U68" s="184"/>
    </row>
    <row r="69" spans="1:21" s="155" customFormat="1" ht="20.25" customHeight="1">
      <c r="A69" s="166">
        <v>56</v>
      </c>
      <c r="B69" s="149" t="str">
        <f>'[4]Tien 06T-2016'!B70</f>
        <v>Tuyên Quang</v>
      </c>
      <c r="C69" s="193">
        <f>'[4]Tien 06T-2016'!C70</f>
        <v>89237376</v>
      </c>
      <c r="D69" s="193">
        <f>'[4]Tien 06T-2016'!D70</f>
        <v>51051957</v>
      </c>
      <c r="E69" s="193">
        <f>'[4]Tien 06T-2016'!E70</f>
        <v>38185419</v>
      </c>
      <c r="F69" s="193">
        <f>'[4]Tien 06T-2016'!F70</f>
        <v>2977958</v>
      </c>
      <c r="G69" s="193">
        <f>'[4]Tien 06T-2016'!G70</f>
        <v>0</v>
      </c>
      <c r="H69" s="193">
        <f>'[4]Tien 06T-2016'!H70</f>
        <v>86259418</v>
      </c>
      <c r="I69" s="193">
        <f>'[4]Tien 06T-2016'!I70</f>
        <v>67413729</v>
      </c>
      <c r="J69" s="193">
        <f>'[4]Tien 06T-2016'!J70</f>
        <v>4988544</v>
      </c>
      <c r="K69" s="193">
        <f>'[4]Tien 06T-2016'!K70</f>
        <v>1230975</v>
      </c>
      <c r="L69" s="193">
        <f>'[4]Tien 06T-2016'!L70</f>
        <v>48440</v>
      </c>
      <c r="M69" s="193">
        <f>'[4]Tien 06T-2016'!M70</f>
        <v>40276373</v>
      </c>
      <c r="N69" s="193">
        <f>'[4]Tien 06T-2016'!N70</f>
        <v>20593417</v>
      </c>
      <c r="O69" s="193">
        <f>'[4]Tien 06T-2016'!O70</f>
        <v>0</v>
      </c>
      <c r="P69" s="193">
        <f>'[4]Tien 06T-2016'!P70</f>
        <v>0</v>
      </c>
      <c r="Q69" s="193">
        <f>'[4]Tien 06T-2016'!Q70</f>
        <v>275980</v>
      </c>
      <c r="R69" s="193">
        <f>'[4]Tien 06T-2016'!R70</f>
        <v>18845689</v>
      </c>
      <c r="S69" s="193">
        <f>'[4]Tien 06T-2016'!S70</f>
        <v>79991459</v>
      </c>
      <c r="T69" s="195">
        <f>'[4]Tien 06T-2016'!T70</f>
        <v>0.0929774853427853</v>
      </c>
      <c r="U69" s="184"/>
    </row>
    <row r="70" spans="1:21" s="155" customFormat="1" ht="20.25" customHeight="1">
      <c r="A70" s="164">
        <v>57</v>
      </c>
      <c r="B70" s="149" t="str">
        <f>'[4]Tien 06T-2016'!B71</f>
        <v>Thái Bình</v>
      </c>
      <c r="C70" s="193">
        <f>'[4]Tien 06T-2016'!C71</f>
        <v>597981492</v>
      </c>
      <c r="D70" s="193">
        <f>'[4]Tien 06T-2016'!D71</f>
        <v>464301121</v>
      </c>
      <c r="E70" s="193">
        <f>'[4]Tien 06T-2016'!E71</f>
        <v>133680371</v>
      </c>
      <c r="F70" s="193">
        <f>'[4]Tien 06T-2016'!F71</f>
        <v>1251708</v>
      </c>
      <c r="G70" s="193">
        <f>'[4]Tien 06T-2016'!G71</f>
        <v>0</v>
      </c>
      <c r="H70" s="193">
        <f>'[4]Tien 06T-2016'!H71</f>
        <v>596729784</v>
      </c>
      <c r="I70" s="193">
        <f>'[4]Tien 06T-2016'!I71</f>
        <v>531204346</v>
      </c>
      <c r="J70" s="193">
        <f>'[4]Tien 06T-2016'!J71</f>
        <v>27861085</v>
      </c>
      <c r="K70" s="193">
        <f>'[4]Tien 06T-2016'!K71</f>
        <v>1484031</v>
      </c>
      <c r="L70" s="193">
        <f>'[4]Tien 06T-2016'!L71</f>
        <v>0</v>
      </c>
      <c r="M70" s="193">
        <f>'[4]Tien 06T-2016'!M71</f>
        <v>148268955</v>
      </c>
      <c r="N70" s="193">
        <f>'[4]Tien 06T-2016'!N71</f>
        <v>8491459</v>
      </c>
      <c r="O70" s="193">
        <f>'[4]Tien 06T-2016'!O71</f>
        <v>76356035</v>
      </c>
      <c r="P70" s="193">
        <f>'[4]Tien 06T-2016'!P71</f>
        <v>0</v>
      </c>
      <c r="Q70" s="193">
        <f>'[4]Tien 06T-2016'!Q71</f>
        <v>268742781</v>
      </c>
      <c r="R70" s="193">
        <f>'[4]Tien 06T-2016'!R71</f>
        <v>65525438</v>
      </c>
      <c r="S70" s="193">
        <f>'[4]Tien 06T-2016'!S71</f>
        <v>567384668</v>
      </c>
      <c r="T70" s="195">
        <f>'[4]Tien 06T-2016'!T71</f>
        <v>0.055242612792930725</v>
      </c>
      <c r="U70" s="184"/>
    </row>
    <row r="71" spans="1:21" s="155" customFormat="1" ht="20.25" customHeight="1">
      <c r="A71" s="166">
        <v>58</v>
      </c>
      <c r="B71" s="149" t="str">
        <f>'[4]Tien 06T-2016'!B72</f>
        <v>Thái Nguyên</v>
      </c>
      <c r="C71" s="193">
        <f>'[4]Tien 06T-2016'!C72</f>
        <v>588090063</v>
      </c>
      <c r="D71" s="193">
        <f>'[4]Tien 06T-2016'!D72</f>
        <v>203730652</v>
      </c>
      <c r="E71" s="193">
        <f>'[4]Tien 06T-2016'!E72</f>
        <v>384359411</v>
      </c>
      <c r="F71" s="193">
        <f>'[4]Tien 06T-2016'!F72</f>
        <v>3277419</v>
      </c>
      <c r="G71" s="193">
        <f>'[4]Tien 06T-2016'!G72</f>
        <v>0</v>
      </c>
      <c r="H71" s="193">
        <f>'[4]Tien 06T-2016'!H72</f>
        <v>584812644</v>
      </c>
      <c r="I71" s="193">
        <f>'[4]Tien 06T-2016'!I72</f>
        <v>536555664</v>
      </c>
      <c r="J71" s="193">
        <f>'[4]Tien 06T-2016'!J72</f>
        <v>14614982</v>
      </c>
      <c r="K71" s="193">
        <f>'[4]Tien 06T-2016'!K72</f>
        <v>7534235</v>
      </c>
      <c r="L71" s="193">
        <f>'[4]Tien 06T-2016'!L72</f>
        <v>123254</v>
      </c>
      <c r="M71" s="193">
        <f>'[4]Tien 06T-2016'!M72</f>
        <v>415760021</v>
      </c>
      <c r="N71" s="193">
        <f>'[4]Tien 06T-2016'!N72</f>
        <v>5678125</v>
      </c>
      <c r="O71" s="193">
        <f>'[4]Tien 06T-2016'!O72</f>
        <v>80000000</v>
      </c>
      <c r="P71" s="193">
        <f>'[4]Tien 06T-2016'!P72</f>
        <v>226000</v>
      </c>
      <c r="Q71" s="193">
        <f>'[4]Tien 06T-2016'!Q72</f>
        <v>12619047</v>
      </c>
      <c r="R71" s="193">
        <f>'[4]Tien 06T-2016'!R72</f>
        <v>48256980</v>
      </c>
      <c r="S71" s="193">
        <f>'[4]Tien 06T-2016'!S72</f>
        <v>562540173</v>
      </c>
      <c r="T71" s="195">
        <f>'[4]Tien 06T-2016'!T72</f>
        <v>0.041510084590216906</v>
      </c>
      <c r="U71" s="184"/>
    </row>
    <row r="72" spans="1:21" s="155" customFormat="1" ht="20.25" customHeight="1">
      <c r="A72" s="164">
        <v>59</v>
      </c>
      <c r="B72" s="149" t="str">
        <f>'[4]Tien 06T-2016'!B73</f>
        <v>Thanh Hóa</v>
      </c>
      <c r="C72" s="193">
        <f>'[4]Tien 06T-2016'!C73</f>
        <v>553995223.5</v>
      </c>
      <c r="D72" s="193">
        <f>'[4]Tien 06T-2016'!D73</f>
        <v>382144604</v>
      </c>
      <c r="E72" s="193">
        <f>'[4]Tien 06T-2016'!E73</f>
        <v>171850619.5</v>
      </c>
      <c r="F72" s="193">
        <f>'[4]Tien 06T-2016'!F73</f>
        <v>25090010</v>
      </c>
      <c r="G72" s="193">
        <f>'[4]Tien 06T-2016'!G73</f>
        <v>504259</v>
      </c>
      <c r="H72" s="193">
        <f>'[4]Tien 06T-2016'!H73</f>
        <v>528905213.5</v>
      </c>
      <c r="I72" s="193">
        <f>'[4]Tien 06T-2016'!I73</f>
        <v>493928529.5</v>
      </c>
      <c r="J72" s="193">
        <f>'[4]Tien 06T-2016'!J73</f>
        <v>52083060.5</v>
      </c>
      <c r="K72" s="193">
        <f>'[4]Tien 06T-2016'!K73</f>
        <v>113565767</v>
      </c>
      <c r="L72" s="193">
        <f>'[4]Tien 06T-2016'!L73</f>
        <v>14824</v>
      </c>
      <c r="M72" s="193">
        <f>'[4]Tien 06T-2016'!M73</f>
        <v>304452817</v>
      </c>
      <c r="N72" s="193">
        <f>'[4]Tien 06T-2016'!N73</f>
        <v>6191957</v>
      </c>
      <c r="O72" s="193">
        <f>'[4]Tien 06T-2016'!O73</f>
        <v>2112757</v>
      </c>
      <c r="P72" s="193">
        <f>'[4]Tien 06T-2016'!P73</f>
        <v>160000</v>
      </c>
      <c r="Q72" s="193">
        <f>'[4]Tien 06T-2016'!Q73</f>
        <v>15347347</v>
      </c>
      <c r="R72" s="193">
        <f>'[4]Tien 06T-2016'!R73</f>
        <v>34976684</v>
      </c>
      <c r="S72" s="193">
        <f>'[4]Tien 06T-2016'!S73</f>
        <v>363241562</v>
      </c>
      <c r="T72" s="195">
        <f>'[4]Tien 06T-2016'!T73</f>
        <v>0.3354000459696062</v>
      </c>
      <c r="U72" s="184"/>
    </row>
    <row r="73" spans="1:21" s="155" customFormat="1" ht="20.25" customHeight="1">
      <c r="A73" s="166">
        <v>60</v>
      </c>
      <c r="B73" s="149" t="str">
        <f>'[4]Tien 06T-2016'!B74</f>
        <v>Trà Vinh</v>
      </c>
      <c r="C73" s="193">
        <f>'[4]Tien 06T-2016'!C74</f>
        <v>613942979</v>
      </c>
      <c r="D73" s="193">
        <f>'[4]Tien 06T-2016'!D74</f>
        <v>471855609</v>
      </c>
      <c r="E73" s="193">
        <f>'[4]Tien 06T-2016'!E74</f>
        <v>142087370</v>
      </c>
      <c r="F73" s="193">
        <f>'[4]Tien 06T-2016'!F74</f>
        <v>10720515</v>
      </c>
      <c r="G73" s="193">
        <f>'[4]Tien 06T-2016'!G74</f>
        <v>0</v>
      </c>
      <c r="H73" s="193">
        <f>'[4]Tien 06T-2016'!H74</f>
        <v>603222464</v>
      </c>
      <c r="I73" s="193">
        <f>'[4]Tien 06T-2016'!I74</f>
        <v>570169931</v>
      </c>
      <c r="J73" s="193">
        <f>'[4]Tien 06T-2016'!J74</f>
        <v>46945073</v>
      </c>
      <c r="K73" s="193">
        <f>'[4]Tien 06T-2016'!K74</f>
        <v>5342421</v>
      </c>
      <c r="L73" s="193">
        <f>'[4]Tien 06T-2016'!L74</f>
        <v>0</v>
      </c>
      <c r="M73" s="193">
        <f>'[4]Tien 06T-2016'!M74</f>
        <v>457930861</v>
      </c>
      <c r="N73" s="193">
        <f>'[4]Tien 06T-2016'!N74</f>
        <v>14395675</v>
      </c>
      <c r="O73" s="193">
        <f>'[4]Tien 06T-2016'!O74</f>
        <v>136404</v>
      </c>
      <c r="P73" s="193">
        <f>'[4]Tien 06T-2016'!P74</f>
        <v>0</v>
      </c>
      <c r="Q73" s="193">
        <f>'[4]Tien 06T-2016'!Q74</f>
        <v>45419497</v>
      </c>
      <c r="R73" s="193">
        <f>'[4]Tien 06T-2016'!R74</f>
        <v>33052533</v>
      </c>
      <c r="S73" s="193">
        <f>'[4]Tien 06T-2016'!S74</f>
        <v>550934970</v>
      </c>
      <c r="T73" s="195">
        <f>'[4]Tien 06T-2016'!T74</f>
        <v>0.09170510606950966</v>
      </c>
      <c r="U73" s="184"/>
    </row>
    <row r="74" spans="1:21" s="155" customFormat="1" ht="20.25" customHeight="1">
      <c r="A74" s="164">
        <v>61</v>
      </c>
      <c r="B74" s="149" t="str">
        <f>'[4]Tien 06T-2016'!B75</f>
        <v>Vĩnh Long</v>
      </c>
      <c r="C74" s="193">
        <f>'[4]Tien 06T-2016'!C75</f>
        <v>1009261198.1819999</v>
      </c>
      <c r="D74" s="193">
        <f>'[4]Tien 06T-2016'!D75</f>
        <v>794998192.482</v>
      </c>
      <c r="E74" s="193">
        <f>'[4]Tien 06T-2016'!E75</f>
        <v>214263005.7</v>
      </c>
      <c r="F74" s="193">
        <f>'[4]Tien 06T-2016'!F75</f>
        <v>8589359</v>
      </c>
      <c r="G74" s="193">
        <f>'[4]Tien 06T-2016'!G75</f>
        <v>1513935</v>
      </c>
      <c r="H74" s="193">
        <f>'[4]Tien 06T-2016'!H75</f>
        <v>1000671839.313</v>
      </c>
      <c r="I74" s="193">
        <f>'[4]Tien 06T-2016'!I75</f>
        <v>907624469.9129999</v>
      </c>
      <c r="J74" s="193">
        <f>'[4]Tien 06T-2016'!J75</f>
        <v>51177450</v>
      </c>
      <c r="K74" s="193">
        <f>'[4]Tien 06T-2016'!K75</f>
        <v>13786480.043</v>
      </c>
      <c r="L74" s="193">
        <f>'[4]Tien 06T-2016'!L75</f>
        <v>0</v>
      </c>
      <c r="M74" s="193">
        <f>'[4]Tien 06T-2016'!M75</f>
        <v>618718213.8699999</v>
      </c>
      <c r="N74" s="193">
        <f>'[4]Tien 06T-2016'!N75</f>
        <v>198134147</v>
      </c>
      <c r="O74" s="193">
        <f>'[4]Tien 06T-2016'!O75</f>
        <v>6080095</v>
      </c>
      <c r="P74" s="193">
        <f>'[4]Tien 06T-2016'!P75</f>
        <v>0</v>
      </c>
      <c r="Q74" s="193">
        <f>'[4]Tien 06T-2016'!Q75</f>
        <v>19728084</v>
      </c>
      <c r="R74" s="193">
        <f>'[4]Tien 06T-2016'!R75</f>
        <v>93047369.4</v>
      </c>
      <c r="S74" s="193">
        <f>'[4]Tien 06T-2016'!S75</f>
        <v>935707909.2699999</v>
      </c>
      <c r="T74" s="195">
        <f>'[4]Tien 06T-2016'!T75</f>
        <v>0.0715757807292559</v>
      </c>
      <c r="U74" s="184"/>
    </row>
    <row r="75" spans="1:21" s="155" customFormat="1" ht="20.25" customHeight="1">
      <c r="A75" s="166">
        <v>62</v>
      </c>
      <c r="B75" s="149" t="str">
        <f>'[4]Tien 06T-2016'!B76</f>
        <v>Vĩnh Phúc</v>
      </c>
      <c r="C75" s="193">
        <f>'[4]Tien 06T-2016'!C76</f>
        <v>405391370</v>
      </c>
      <c r="D75" s="193">
        <f>'[4]Tien 06T-2016'!D76</f>
        <v>255919641</v>
      </c>
      <c r="E75" s="193">
        <f>'[4]Tien 06T-2016'!E76</f>
        <v>149471729</v>
      </c>
      <c r="F75" s="193">
        <f>'[4]Tien 06T-2016'!F76</f>
        <v>16431618</v>
      </c>
      <c r="G75" s="193">
        <f>'[4]Tien 06T-2016'!G76</f>
        <v>2916122</v>
      </c>
      <c r="H75" s="193">
        <f>'[4]Tien 06T-2016'!H76</f>
        <v>388959752</v>
      </c>
      <c r="I75" s="193">
        <f>'[4]Tien 06T-2016'!I76</f>
        <v>340290901</v>
      </c>
      <c r="J75" s="193">
        <f>'[4]Tien 06T-2016'!J76</f>
        <v>41715109</v>
      </c>
      <c r="K75" s="193">
        <f>'[4]Tien 06T-2016'!K76</f>
        <v>4639467</v>
      </c>
      <c r="L75" s="193">
        <f>'[4]Tien 06T-2016'!L76</f>
        <v>35215</v>
      </c>
      <c r="M75" s="193">
        <f>'[4]Tien 06T-2016'!M76</f>
        <v>273741566</v>
      </c>
      <c r="N75" s="193">
        <f>'[4]Tien 06T-2016'!N76</f>
        <v>16308108</v>
      </c>
      <c r="O75" s="193">
        <f>'[4]Tien 06T-2016'!O76</f>
        <v>0</v>
      </c>
      <c r="P75" s="193">
        <f>'[4]Tien 06T-2016'!P76</f>
        <v>0</v>
      </c>
      <c r="Q75" s="193">
        <f>'[4]Tien 06T-2016'!Q76</f>
        <v>3851436</v>
      </c>
      <c r="R75" s="193">
        <f>'[4]Tien 06T-2016'!R76</f>
        <v>48668851</v>
      </c>
      <c r="S75" s="193">
        <f>'[4]Tien 06T-2016'!S76</f>
        <v>342569961</v>
      </c>
      <c r="T75" s="195">
        <f>'[4]Tien 06T-2016'!T76</f>
        <v>0.1363239242180031</v>
      </c>
      <c r="U75" s="184"/>
    </row>
    <row r="76" spans="1:21" s="155" customFormat="1" ht="20.25" customHeight="1">
      <c r="A76" s="164">
        <v>63</v>
      </c>
      <c r="B76" s="149" t="str">
        <f>'[4]Tien 06T-2016'!B77</f>
        <v>Yên Bái</v>
      </c>
      <c r="C76" s="193">
        <f>'[4]Tien 06T-2016'!C77</f>
        <v>90382697</v>
      </c>
      <c r="D76" s="193">
        <f>'[4]Tien 06T-2016'!D77</f>
        <v>69435064</v>
      </c>
      <c r="E76" s="193">
        <f>'[4]Tien 06T-2016'!E77</f>
        <v>20947633</v>
      </c>
      <c r="F76" s="193">
        <f>'[4]Tien 06T-2016'!F77</f>
        <v>427087</v>
      </c>
      <c r="G76" s="193">
        <f>'[4]Tien 06T-2016'!G77</f>
        <v>0</v>
      </c>
      <c r="H76" s="193">
        <f>'[4]Tien 06T-2016'!H77</f>
        <v>89955610</v>
      </c>
      <c r="I76" s="193">
        <f>'[4]Tien 06T-2016'!I77</f>
        <v>44951811</v>
      </c>
      <c r="J76" s="193">
        <f>'[4]Tien 06T-2016'!J77</f>
        <v>7080316</v>
      </c>
      <c r="K76" s="193">
        <f>'[4]Tien 06T-2016'!K77</f>
        <v>394439</v>
      </c>
      <c r="L76" s="193">
        <f>'[4]Tien 06T-2016'!L77</f>
        <v>80937</v>
      </c>
      <c r="M76" s="193">
        <f>'[4]Tien 06T-2016'!M77</f>
        <v>19147065</v>
      </c>
      <c r="N76" s="193">
        <f>'[4]Tien 06T-2016'!N77</f>
        <v>4542006</v>
      </c>
      <c r="O76" s="193">
        <f>'[4]Tien 06T-2016'!O77</f>
        <v>13707048</v>
      </c>
      <c r="P76" s="193">
        <f>'[4]Tien 06T-2016'!P77</f>
        <v>0</v>
      </c>
      <c r="Q76" s="193">
        <f>'[4]Tien 06T-2016'!Q77</f>
        <v>0</v>
      </c>
      <c r="R76" s="193">
        <f>'[4]Tien 06T-2016'!R77</f>
        <v>45003799</v>
      </c>
      <c r="S76" s="193">
        <f>'[4]Tien 06T-2016'!S77</f>
        <v>82399918</v>
      </c>
      <c r="T76" s="195">
        <f>'[4]Tien 06T-2016'!T77</f>
        <v>0.16808426250056976</v>
      </c>
      <c r="U76" s="184"/>
    </row>
    <row r="77" spans="2:20" ht="15.75">
      <c r="B77" s="226"/>
      <c r="C77" s="226"/>
      <c r="D77" s="226"/>
      <c r="E77" s="226"/>
      <c r="F77" s="186"/>
      <c r="G77" s="186"/>
      <c r="H77" s="141"/>
      <c r="I77" s="141"/>
      <c r="J77" s="141"/>
      <c r="K77" s="141"/>
      <c r="L77" s="141"/>
      <c r="M77" s="141"/>
      <c r="N77" s="141"/>
      <c r="O77" s="141"/>
      <c r="P77" s="227" t="str">
        <f>TT!B8</f>
        <v>Hà Nội, ngày 8 tháng 4 năm 2016</v>
      </c>
      <c r="Q77" s="227"/>
      <c r="R77" s="227"/>
      <c r="S77" s="227"/>
      <c r="T77" s="227"/>
    </row>
    <row r="78" spans="2:18" ht="15.75" customHeight="1">
      <c r="B78" s="158"/>
      <c r="C78" s="218" t="s">
        <v>345</v>
      </c>
      <c r="D78" s="218"/>
      <c r="E78" s="218"/>
      <c r="F78" s="185"/>
      <c r="G78" s="185"/>
      <c r="H78" s="190"/>
      <c r="I78" s="190"/>
      <c r="J78" s="190"/>
      <c r="K78" s="190"/>
      <c r="L78" s="190"/>
      <c r="M78" s="190"/>
      <c r="N78" s="190"/>
      <c r="O78" s="215" t="str">
        <f>TT!B5</f>
        <v>GIÁM ĐỐC</v>
      </c>
      <c r="P78" s="215"/>
      <c r="Q78" s="215"/>
      <c r="R78" s="215"/>
    </row>
    <row r="79" spans="2:18" ht="15.75">
      <c r="B79" s="158"/>
      <c r="C79" s="190"/>
      <c r="D79" s="190"/>
      <c r="E79" s="190"/>
      <c r="F79" s="190"/>
      <c r="G79" s="190"/>
      <c r="H79" s="190"/>
      <c r="I79" s="190"/>
      <c r="J79" s="190"/>
      <c r="K79" s="190"/>
      <c r="L79" s="190"/>
      <c r="M79" s="190"/>
      <c r="N79" s="190"/>
      <c r="O79" s="194"/>
      <c r="P79" s="194"/>
      <c r="Q79" s="194"/>
      <c r="R79" s="194"/>
    </row>
    <row r="80" spans="2:18" ht="15.75">
      <c r="B80" s="158"/>
      <c r="C80" s="190"/>
      <c r="D80" s="190"/>
      <c r="E80" s="190"/>
      <c r="F80" s="190"/>
      <c r="G80" s="190"/>
      <c r="H80" s="190"/>
      <c r="I80" s="190"/>
      <c r="J80" s="190"/>
      <c r="K80" s="190"/>
      <c r="L80" s="190"/>
      <c r="M80" s="190"/>
      <c r="N80" s="190"/>
      <c r="O80" s="194"/>
      <c r="P80" s="194"/>
      <c r="Q80" s="194"/>
      <c r="R80" s="194"/>
    </row>
    <row r="81" spans="2:18" ht="15.75">
      <c r="B81" s="158"/>
      <c r="C81" s="190"/>
      <c r="D81" s="190"/>
      <c r="E81" s="190"/>
      <c r="F81" s="190"/>
      <c r="G81" s="190"/>
      <c r="H81" s="190"/>
      <c r="I81" s="190"/>
      <c r="J81" s="190"/>
      <c r="K81" s="190"/>
      <c r="L81" s="190"/>
      <c r="M81" s="190"/>
      <c r="N81" s="190"/>
      <c r="O81" s="194"/>
      <c r="P81" s="194"/>
      <c r="Q81" s="194"/>
      <c r="R81" s="194"/>
    </row>
    <row r="82" spans="2:18" ht="15.75">
      <c r="B82" s="158"/>
      <c r="C82" s="190"/>
      <c r="D82" s="190"/>
      <c r="E82" s="190"/>
      <c r="F82" s="190"/>
      <c r="G82" s="190"/>
      <c r="H82" s="190"/>
      <c r="I82" s="190"/>
      <c r="J82" s="190"/>
      <c r="K82" s="190"/>
      <c r="L82" s="190"/>
      <c r="M82" s="190"/>
      <c r="N82" s="190"/>
      <c r="O82" s="194"/>
      <c r="P82" s="194"/>
      <c r="Q82" s="194"/>
      <c r="R82" s="194"/>
    </row>
    <row r="83" spans="2:18" ht="11.25" customHeight="1">
      <c r="B83" s="158"/>
      <c r="C83" s="190"/>
      <c r="D83" s="190"/>
      <c r="E83" s="190"/>
      <c r="F83" s="190"/>
      <c r="G83" s="190"/>
      <c r="H83" s="190"/>
      <c r="I83" s="190"/>
      <c r="J83" s="190"/>
      <c r="K83" s="190"/>
      <c r="L83" s="190"/>
      <c r="M83" s="190"/>
      <c r="N83" s="190"/>
      <c r="O83" s="194"/>
      <c r="P83" s="194"/>
      <c r="Q83" s="194"/>
      <c r="R83" s="194"/>
    </row>
    <row r="84" spans="2:18" ht="15.75">
      <c r="B84" s="158"/>
      <c r="C84" s="190"/>
      <c r="D84" s="190"/>
      <c r="E84" s="190"/>
      <c r="F84" s="190"/>
      <c r="G84" s="190"/>
      <c r="H84" s="190"/>
      <c r="I84" s="190"/>
      <c r="J84" s="190"/>
      <c r="K84" s="190"/>
      <c r="L84" s="190"/>
      <c r="M84" s="190"/>
      <c r="N84" s="190"/>
      <c r="O84" s="194"/>
      <c r="P84" s="194"/>
      <c r="Q84" s="194"/>
      <c r="R84" s="194"/>
    </row>
    <row r="85" spans="2:18" ht="15.75">
      <c r="B85" s="158"/>
      <c r="C85" s="218" t="str">
        <f>TT!B7</f>
        <v>Đinh Nam Hải</v>
      </c>
      <c r="D85" s="218"/>
      <c r="E85" s="218"/>
      <c r="F85" s="185"/>
      <c r="G85" s="185"/>
      <c r="H85" s="190"/>
      <c r="I85" s="190"/>
      <c r="J85" s="190"/>
      <c r="K85" s="190"/>
      <c r="L85" s="190"/>
      <c r="M85" s="190"/>
      <c r="N85" s="190"/>
      <c r="O85" s="215" t="str">
        <f>TT!B6</f>
        <v>Lê Anh Tuấn</v>
      </c>
      <c r="P85" s="215"/>
      <c r="Q85" s="215"/>
      <c r="R85" s="215"/>
    </row>
    <row r="86" ht="12.75">
      <c r="B86" s="158"/>
    </row>
    <row r="87" spans="3:19" ht="12.75">
      <c r="C87" s="196"/>
      <c r="D87" s="196"/>
      <c r="E87" s="196"/>
      <c r="F87" s="196"/>
      <c r="G87" s="196"/>
      <c r="H87" s="196"/>
      <c r="I87" s="196"/>
      <c r="J87" s="196"/>
      <c r="K87" s="196"/>
      <c r="L87" s="196"/>
      <c r="M87" s="196"/>
      <c r="N87" s="196"/>
      <c r="O87" s="196"/>
      <c r="P87" s="196"/>
      <c r="Q87" s="196"/>
      <c r="R87" s="196"/>
      <c r="S87" s="196"/>
    </row>
    <row r="88" spans="3:19" ht="12.75">
      <c r="C88" s="197"/>
      <c r="D88" s="197"/>
      <c r="E88" s="197"/>
      <c r="F88" s="197"/>
      <c r="G88" s="197"/>
      <c r="H88" s="197"/>
      <c r="I88" s="197"/>
      <c r="J88" s="197"/>
      <c r="K88" s="197"/>
      <c r="L88" s="197"/>
      <c r="M88" s="197"/>
      <c r="N88" s="197"/>
      <c r="O88" s="197"/>
      <c r="P88" s="197"/>
      <c r="Q88" s="197"/>
      <c r="R88" s="197"/>
      <c r="S88" s="197"/>
    </row>
  </sheetData>
  <sheetProtection/>
  <mergeCells count="38">
    <mergeCell ref="C85:E85"/>
    <mergeCell ref="O85:R85"/>
    <mergeCell ref="A3:T3"/>
    <mergeCell ref="A4:T4"/>
    <mergeCell ref="A5:T5"/>
    <mergeCell ref="P10:P11"/>
    <mergeCell ref="Q10:Q11"/>
    <mergeCell ref="A12:B12"/>
    <mergeCell ref="B77:E77"/>
    <mergeCell ref="P77:T77"/>
    <mergeCell ref="C78:E78"/>
    <mergeCell ref="O78:R78"/>
    <mergeCell ref="D9:D11"/>
    <mergeCell ref="E9:E11"/>
    <mergeCell ref="I9:I11"/>
    <mergeCell ref="J9:Q9"/>
    <mergeCell ref="J10:J11"/>
    <mergeCell ref="K10:K11"/>
    <mergeCell ref="L10:L11"/>
    <mergeCell ref="M10:M11"/>
    <mergeCell ref="H7:R7"/>
    <mergeCell ref="S7:S11"/>
    <mergeCell ref="T7:T11"/>
    <mergeCell ref="C8:C11"/>
    <mergeCell ref="D8:E8"/>
    <mergeCell ref="H8:H11"/>
    <mergeCell ref="I8:Q8"/>
    <mergeCell ref="R8:R11"/>
    <mergeCell ref="B1:H1"/>
    <mergeCell ref="B2:H2"/>
    <mergeCell ref="Q6:T6"/>
    <mergeCell ref="A7:A11"/>
    <mergeCell ref="B7:B11"/>
    <mergeCell ref="C7:E7"/>
    <mergeCell ref="F7:F11"/>
    <mergeCell ref="G7:G11"/>
    <mergeCell ref="N10:N11"/>
    <mergeCell ref="O10:O11"/>
  </mergeCells>
  <printOptions/>
  <pageMargins left="0.35433070866141736" right="0.2362204724409449" top="0.4724409448818898" bottom="0.5511811023622047" header="0.31496062992125984" footer="0.31496062992125984"/>
  <pageSetup horizontalDpi="600" verticalDpi="600" orientation="landscape" paperSize="9" r:id="rId2"/>
  <headerFooter differentFirst="1"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00B0F0"/>
  </sheetPr>
  <dimension ref="A1:AC90"/>
  <sheetViews>
    <sheetView view="pageBreakPreview" zoomScaleSheetLayoutView="100" workbookViewId="0" topLeftCell="A13">
      <selection activeCell="C16" sqref="C16:T16"/>
    </sheetView>
  </sheetViews>
  <sheetFormatPr defaultColWidth="9.00390625" defaultRowHeight="15.75"/>
  <cols>
    <col min="1" max="1" width="2.50390625" style="152" customWidth="1"/>
    <col min="2" max="2" width="10.25390625" style="152" customWidth="1"/>
    <col min="3" max="3" width="6.625" style="152" customWidth="1"/>
    <col min="4" max="5" width="6.25390625" style="152" customWidth="1"/>
    <col min="6" max="6" width="6.625" style="152" customWidth="1"/>
    <col min="7" max="7" width="6.50390625" style="152" customWidth="1"/>
    <col min="8" max="8" width="5.625" style="152" customWidth="1"/>
    <col min="9" max="9" width="6.25390625" style="152" customWidth="1"/>
    <col min="10" max="10" width="5.125" style="152" customWidth="1"/>
    <col min="11" max="11" width="5.875" style="152" customWidth="1"/>
    <col min="12" max="12" width="4.75390625" style="152" customWidth="1"/>
    <col min="13" max="13" width="6.25390625" style="152" customWidth="1"/>
    <col min="14" max="14" width="6.50390625" style="152" customWidth="1"/>
    <col min="15" max="15" width="5.50390625" style="152" customWidth="1"/>
    <col min="16" max="16" width="6.375" style="152" customWidth="1"/>
    <col min="17" max="17" width="6.25390625" style="152" customWidth="1"/>
    <col min="18" max="18" width="4.50390625" style="152" customWidth="1"/>
    <col min="19" max="19" width="5.75390625" style="152" customWidth="1"/>
    <col min="20" max="20" width="6.375" style="152" customWidth="1"/>
    <col min="21" max="22" width="5.625" style="152" customWidth="1"/>
    <col min="23" max="29" width="9.00390625" style="152" hidden="1" customWidth="1"/>
    <col min="30" max="16384" width="9.00390625" style="152" customWidth="1"/>
  </cols>
  <sheetData>
    <row r="1" spans="2:8" ht="18.75" customHeight="1">
      <c r="B1" s="205" t="s">
        <v>320</v>
      </c>
      <c r="C1" s="205"/>
      <c r="D1" s="205"/>
      <c r="E1" s="205"/>
      <c r="F1" s="205"/>
      <c r="G1" s="205"/>
      <c r="H1" s="205"/>
    </row>
    <row r="2" spans="2:8" ht="31.5" customHeight="1">
      <c r="B2" s="206" t="s">
        <v>321</v>
      </c>
      <c r="C2" s="206"/>
      <c r="D2" s="206"/>
      <c r="E2" s="206"/>
      <c r="F2" s="206"/>
      <c r="G2" s="206"/>
      <c r="H2" s="206"/>
    </row>
    <row r="3" spans="1:13" ht="6" customHeight="1">
      <c r="A3" s="230"/>
      <c r="B3" s="230"/>
      <c r="C3" s="230"/>
      <c r="D3" s="230"/>
      <c r="E3" s="230"/>
      <c r="F3" s="230"/>
      <c r="G3" s="230"/>
      <c r="H3" s="230"/>
      <c r="I3" s="230"/>
      <c r="J3" s="230"/>
      <c r="M3" s="153"/>
    </row>
    <row r="4" spans="1:22" ht="22.5" customHeight="1">
      <c r="A4" s="220" t="s">
        <v>324</v>
      </c>
      <c r="B4" s="222"/>
      <c r="C4" s="222"/>
      <c r="D4" s="222"/>
      <c r="E4" s="222"/>
      <c r="F4" s="222"/>
      <c r="G4" s="222"/>
      <c r="H4" s="222"/>
      <c r="I4" s="222"/>
      <c r="J4" s="222"/>
      <c r="K4" s="222"/>
      <c r="L4" s="222"/>
      <c r="M4" s="222"/>
      <c r="N4" s="222"/>
      <c r="O4" s="222"/>
      <c r="P4" s="222"/>
      <c r="Q4" s="222"/>
      <c r="R4" s="222"/>
      <c r="S4" s="222"/>
      <c r="T4" s="222"/>
      <c r="U4" s="222"/>
      <c r="V4" s="222"/>
    </row>
    <row r="5" spans="1:22" ht="22.5" customHeight="1">
      <c r="A5" s="222"/>
      <c r="B5" s="222"/>
      <c r="C5" s="222"/>
      <c r="D5" s="222"/>
      <c r="E5" s="222"/>
      <c r="F5" s="222"/>
      <c r="G5" s="222"/>
      <c r="H5" s="222"/>
      <c r="I5" s="222"/>
      <c r="J5" s="222"/>
      <c r="K5" s="222"/>
      <c r="L5" s="222"/>
      <c r="M5" s="222"/>
      <c r="N5" s="222"/>
      <c r="O5" s="222"/>
      <c r="P5" s="222"/>
      <c r="Q5" s="222"/>
      <c r="R5" s="222"/>
      <c r="S5" s="222"/>
      <c r="T5" s="222"/>
      <c r="U5" s="222"/>
      <c r="V5" s="222"/>
    </row>
    <row r="6" spans="1:22" ht="13.5" customHeight="1">
      <c r="A6" s="222"/>
      <c r="B6" s="222"/>
      <c r="C6" s="222"/>
      <c r="D6" s="222"/>
      <c r="E6" s="222"/>
      <c r="F6" s="222"/>
      <c r="G6" s="222"/>
      <c r="H6" s="222"/>
      <c r="I6" s="222"/>
      <c r="J6" s="222"/>
      <c r="K6" s="222"/>
      <c r="L6" s="222"/>
      <c r="M6" s="222"/>
      <c r="N6" s="222"/>
      <c r="O6" s="222"/>
      <c r="P6" s="222"/>
      <c r="Q6" s="222"/>
      <c r="R6" s="222"/>
      <c r="S6" s="222"/>
      <c r="T6" s="222"/>
      <c r="U6" s="222"/>
      <c r="V6" s="222"/>
    </row>
    <row r="7" spans="1:22" ht="15.75" customHeight="1">
      <c r="A7" s="160"/>
      <c r="B7" s="160"/>
      <c r="C7" s="160"/>
      <c r="D7" s="160"/>
      <c r="E7" s="160"/>
      <c r="F7" s="160"/>
      <c r="G7" s="160"/>
      <c r="H7" s="160"/>
      <c r="I7" s="160"/>
      <c r="J7" s="160"/>
      <c r="K7" s="160"/>
      <c r="L7" s="160"/>
      <c r="M7" s="160"/>
      <c r="N7" s="160"/>
      <c r="O7" s="160"/>
      <c r="P7" s="160"/>
      <c r="Q7" s="160"/>
      <c r="R7" s="160"/>
      <c r="S7" s="160"/>
      <c r="T7" s="246" t="s">
        <v>259</v>
      </c>
      <c r="U7" s="246"/>
      <c r="V7" s="246"/>
    </row>
    <row r="8" spans="1:29" ht="15" customHeight="1">
      <c r="A8" s="208" t="s">
        <v>56</v>
      </c>
      <c r="B8" s="208" t="s">
        <v>30</v>
      </c>
      <c r="C8" s="209" t="s">
        <v>260</v>
      </c>
      <c r="D8" s="209"/>
      <c r="E8" s="209"/>
      <c r="F8" s="213" t="s">
        <v>261</v>
      </c>
      <c r="G8" s="213"/>
      <c r="H8" s="213"/>
      <c r="I8" s="213"/>
      <c r="J8" s="213"/>
      <c r="K8" s="213"/>
      <c r="L8" s="213"/>
      <c r="M8" s="213"/>
      <c r="N8" s="213"/>
      <c r="O8" s="213"/>
      <c r="P8" s="213"/>
      <c r="Q8" s="213"/>
      <c r="R8" s="213"/>
      <c r="S8" s="213"/>
      <c r="T8" s="209" t="s">
        <v>262</v>
      </c>
      <c r="U8" s="209" t="s">
        <v>263</v>
      </c>
      <c r="V8" s="209" t="s">
        <v>264</v>
      </c>
      <c r="Y8" s="234" t="s">
        <v>265</v>
      </c>
      <c r="Z8" s="235"/>
      <c r="AA8" s="235"/>
      <c r="AB8" s="235"/>
      <c r="AC8" s="236"/>
    </row>
    <row r="9" spans="1:29" ht="33" customHeight="1">
      <c r="A9" s="208"/>
      <c r="B9" s="208"/>
      <c r="C9" s="209" t="s">
        <v>266</v>
      </c>
      <c r="D9" s="209" t="s">
        <v>6</v>
      </c>
      <c r="E9" s="209"/>
      <c r="F9" s="213" t="s">
        <v>267</v>
      </c>
      <c r="G9" s="213"/>
      <c r="H9" s="213"/>
      <c r="I9" s="213"/>
      <c r="J9" s="213"/>
      <c r="K9" s="213"/>
      <c r="L9" s="213"/>
      <c r="M9" s="213"/>
      <c r="N9" s="213"/>
      <c r="O9" s="213"/>
      <c r="P9" s="213" t="s">
        <v>268</v>
      </c>
      <c r="Q9" s="213"/>
      <c r="R9" s="213"/>
      <c r="S9" s="213"/>
      <c r="T9" s="209"/>
      <c r="U9" s="209"/>
      <c r="V9" s="209"/>
      <c r="Y9" s="237"/>
      <c r="Z9" s="238"/>
      <c r="AA9" s="238"/>
      <c r="AB9" s="238"/>
      <c r="AC9" s="239"/>
    </row>
    <row r="10" spans="1:29" ht="15" customHeight="1">
      <c r="A10" s="208"/>
      <c r="B10" s="208"/>
      <c r="C10" s="209"/>
      <c r="D10" s="209"/>
      <c r="E10" s="209"/>
      <c r="F10" s="209" t="s">
        <v>269</v>
      </c>
      <c r="G10" s="216" t="s">
        <v>6</v>
      </c>
      <c r="H10" s="217"/>
      <c r="I10" s="217"/>
      <c r="J10" s="217"/>
      <c r="K10" s="217"/>
      <c r="L10" s="217"/>
      <c r="M10" s="217"/>
      <c r="N10" s="217"/>
      <c r="O10" s="243"/>
      <c r="P10" s="209" t="s">
        <v>15</v>
      </c>
      <c r="Q10" s="209" t="s">
        <v>6</v>
      </c>
      <c r="R10" s="209"/>
      <c r="S10" s="209"/>
      <c r="T10" s="209"/>
      <c r="U10" s="209"/>
      <c r="V10" s="209"/>
      <c r="Y10" s="240"/>
      <c r="Z10" s="241"/>
      <c r="AA10" s="241"/>
      <c r="AB10" s="241"/>
      <c r="AC10" s="242"/>
    </row>
    <row r="11" spans="1:29" ht="15" customHeight="1">
      <c r="A11" s="208"/>
      <c r="B11" s="208"/>
      <c r="C11" s="209"/>
      <c r="D11" s="210" t="s">
        <v>270</v>
      </c>
      <c r="E11" s="210" t="s">
        <v>271</v>
      </c>
      <c r="F11" s="209"/>
      <c r="G11" s="209" t="s">
        <v>272</v>
      </c>
      <c r="H11" s="245" t="s">
        <v>273</v>
      </c>
      <c r="I11" s="245"/>
      <c r="J11" s="245"/>
      <c r="K11" s="245"/>
      <c r="L11" s="214"/>
      <c r="M11" s="244" t="s">
        <v>274</v>
      </c>
      <c r="N11" s="245"/>
      <c r="O11" s="214"/>
      <c r="P11" s="209"/>
      <c r="Q11" s="231" t="s">
        <v>275</v>
      </c>
      <c r="R11" s="231" t="s">
        <v>276</v>
      </c>
      <c r="S11" s="210" t="s">
        <v>277</v>
      </c>
      <c r="T11" s="209"/>
      <c r="U11" s="209"/>
      <c r="V11" s="209"/>
      <c r="Y11" s="231" t="s">
        <v>278</v>
      </c>
      <c r="Z11" s="231" t="s">
        <v>279</v>
      </c>
      <c r="AA11" s="231" t="s">
        <v>280</v>
      </c>
      <c r="AB11" s="231" t="s">
        <v>281</v>
      </c>
      <c r="AC11" s="231" t="s">
        <v>282</v>
      </c>
    </row>
    <row r="12" spans="1:29" ht="12.75" customHeight="1">
      <c r="A12" s="208"/>
      <c r="B12" s="208"/>
      <c r="C12" s="209"/>
      <c r="D12" s="211"/>
      <c r="E12" s="211"/>
      <c r="F12" s="209"/>
      <c r="G12" s="209"/>
      <c r="H12" s="243" t="s">
        <v>283</v>
      </c>
      <c r="I12" s="209" t="s">
        <v>284</v>
      </c>
      <c r="J12" s="209" t="s">
        <v>285</v>
      </c>
      <c r="K12" s="209" t="s">
        <v>286</v>
      </c>
      <c r="L12" s="209" t="s">
        <v>287</v>
      </c>
      <c r="M12" s="210" t="s">
        <v>288</v>
      </c>
      <c r="N12" s="213" t="s">
        <v>289</v>
      </c>
      <c r="O12" s="213" t="s">
        <v>290</v>
      </c>
      <c r="P12" s="209"/>
      <c r="Q12" s="232"/>
      <c r="R12" s="232"/>
      <c r="S12" s="211"/>
      <c r="T12" s="209"/>
      <c r="U12" s="209"/>
      <c r="V12" s="209"/>
      <c r="Y12" s="232"/>
      <c r="Z12" s="232"/>
      <c r="AA12" s="232"/>
      <c r="AB12" s="232"/>
      <c r="AC12" s="232"/>
    </row>
    <row r="13" spans="1:29" ht="123.75" customHeight="1">
      <c r="A13" s="208"/>
      <c r="B13" s="208"/>
      <c r="C13" s="209"/>
      <c r="D13" s="212"/>
      <c r="E13" s="212"/>
      <c r="F13" s="209"/>
      <c r="G13" s="209"/>
      <c r="H13" s="243"/>
      <c r="I13" s="209"/>
      <c r="J13" s="209"/>
      <c r="K13" s="209"/>
      <c r="L13" s="209"/>
      <c r="M13" s="212"/>
      <c r="N13" s="213"/>
      <c r="O13" s="213"/>
      <c r="P13" s="209"/>
      <c r="Q13" s="233"/>
      <c r="R13" s="233"/>
      <c r="S13" s="212"/>
      <c r="T13" s="209"/>
      <c r="U13" s="209"/>
      <c r="V13" s="209"/>
      <c r="Y13" s="233"/>
      <c r="Z13" s="233"/>
      <c r="AA13" s="233"/>
      <c r="AB13" s="233"/>
      <c r="AC13" s="233"/>
    </row>
    <row r="14" spans="1:29" ht="13.5" customHeight="1">
      <c r="A14" s="224" t="s">
        <v>5</v>
      </c>
      <c r="B14" s="225"/>
      <c r="C14" s="132" t="s">
        <v>22</v>
      </c>
      <c r="D14" s="161">
        <v>2</v>
      </c>
      <c r="E14" s="132" t="s">
        <v>24</v>
      </c>
      <c r="F14" s="132" t="s">
        <v>31</v>
      </c>
      <c r="G14" s="161">
        <v>5</v>
      </c>
      <c r="H14" s="132" t="s">
        <v>33</v>
      </c>
      <c r="I14" s="132" t="s">
        <v>34</v>
      </c>
      <c r="J14" s="161">
        <v>8</v>
      </c>
      <c r="K14" s="132" t="s">
        <v>36</v>
      </c>
      <c r="L14" s="132" t="s">
        <v>49</v>
      </c>
      <c r="M14" s="161">
        <v>11</v>
      </c>
      <c r="N14" s="132" t="s">
        <v>52</v>
      </c>
      <c r="O14" s="132" t="s">
        <v>53</v>
      </c>
      <c r="P14" s="161">
        <v>14</v>
      </c>
      <c r="Q14" s="132" t="s">
        <v>57</v>
      </c>
      <c r="R14" s="132" t="s">
        <v>58</v>
      </c>
      <c r="S14" s="161">
        <v>17</v>
      </c>
      <c r="T14" s="132" t="s">
        <v>60</v>
      </c>
      <c r="U14" s="132" t="s">
        <v>61</v>
      </c>
      <c r="V14" s="161">
        <v>20</v>
      </c>
      <c r="Y14" s="154"/>
      <c r="Z14" s="154"/>
      <c r="AA14" s="154"/>
      <c r="AB14" s="154"/>
      <c r="AC14" s="154"/>
    </row>
    <row r="15" spans="1:29" ht="13.5" customHeight="1">
      <c r="A15" s="174"/>
      <c r="B15" s="162" t="s">
        <v>327</v>
      </c>
      <c r="C15" s="181">
        <f>C16+C17</f>
        <v>709605</v>
      </c>
      <c r="D15" s="181">
        <f aca="true" t="shared" si="0" ref="D15:T15">D16+D17</f>
        <v>248189</v>
      </c>
      <c r="E15" s="181">
        <f t="shared" si="0"/>
        <v>461416</v>
      </c>
      <c r="F15" s="181">
        <f t="shared" si="0"/>
        <v>559070</v>
      </c>
      <c r="G15" s="181">
        <f t="shared" si="0"/>
        <v>404526</v>
      </c>
      <c r="H15" s="181">
        <f t="shared" si="0"/>
        <v>13425</v>
      </c>
      <c r="I15" s="181">
        <f t="shared" si="0"/>
        <v>365204</v>
      </c>
      <c r="J15" s="181">
        <f t="shared" si="0"/>
        <v>8153</v>
      </c>
      <c r="K15" s="181">
        <f t="shared" si="0"/>
        <v>15562</v>
      </c>
      <c r="L15" s="181">
        <f t="shared" si="0"/>
        <v>2182</v>
      </c>
      <c r="M15" s="181">
        <f t="shared" si="0"/>
        <v>154544</v>
      </c>
      <c r="N15" s="181">
        <f t="shared" si="0"/>
        <v>146462</v>
      </c>
      <c r="O15" s="181">
        <f t="shared" si="0"/>
        <v>8082</v>
      </c>
      <c r="P15" s="181">
        <f t="shared" si="0"/>
        <v>150535</v>
      </c>
      <c r="Q15" s="181">
        <f t="shared" si="0"/>
        <v>111664</v>
      </c>
      <c r="R15" s="181">
        <f t="shared" si="0"/>
        <v>557</v>
      </c>
      <c r="S15" s="181">
        <f t="shared" si="0"/>
        <v>38314</v>
      </c>
      <c r="T15" s="181">
        <f t="shared" si="0"/>
        <v>305079</v>
      </c>
      <c r="U15" s="163">
        <f>G15/F15</f>
        <v>0.7235694993471301</v>
      </c>
      <c r="V15" s="163">
        <f>F15/C15</f>
        <v>0.7878608521642322</v>
      </c>
      <c r="Y15" s="154"/>
      <c r="Z15" s="154"/>
      <c r="AA15" s="154"/>
      <c r="AB15" s="154"/>
      <c r="AC15" s="154"/>
    </row>
    <row r="16" spans="1:29" ht="13.5" customHeight="1">
      <c r="A16" s="174"/>
      <c r="B16" s="162" t="s">
        <v>328</v>
      </c>
      <c r="C16" s="182">
        <v>1025</v>
      </c>
      <c r="D16" s="183">
        <v>658</v>
      </c>
      <c r="E16" s="182">
        <v>367</v>
      </c>
      <c r="F16" s="182">
        <v>943</v>
      </c>
      <c r="G16" s="183">
        <v>707</v>
      </c>
      <c r="H16" s="182">
        <v>15</v>
      </c>
      <c r="I16" s="182">
        <v>244</v>
      </c>
      <c r="J16" s="183">
        <v>403</v>
      </c>
      <c r="K16" s="182">
        <v>43</v>
      </c>
      <c r="L16" s="182">
        <v>2</v>
      </c>
      <c r="M16" s="183">
        <v>236</v>
      </c>
      <c r="N16" s="182">
        <v>176</v>
      </c>
      <c r="O16" s="182">
        <v>60</v>
      </c>
      <c r="P16" s="183">
        <v>82</v>
      </c>
      <c r="Q16" s="182">
        <v>82</v>
      </c>
      <c r="R16" s="182">
        <v>0</v>
      </c>
      <c r="S16" s="183">
        <v>0</v>
      </c>
      <c r="T16" s="182">
        <f>P16+M16</f>
        <v>318</v>
      </c>
      <c r="U16" s="163">
        <f>G16/F16</f>
        <v>0.7497348886532343</v>
      </c>
      <c r="V16" s="163">
        <f>F16/C16</f>
        <v>0.92</v>
      </c>
      <c r="Y16" s="154"/>
      <c r="Z16" s="154"/>
      <c r="AA16" s="154"/>
      <c r="AB16" s="154"/>
      <c r="AC16" s="154"/>
    </row>
    <row r="17" spans="1:29" s="155" customFormat="1" ht="17.25" customHeight="1">
      <c r="A17" s="156"/>
      <c r="B17" s="162" t="s">
        <v>318</v>
      </c>
      <c r="C17" s="180">
        <f aca="true" t="shared" si="1" ref="C17:T17">SUM(C18:C80)</f>
        <v>708580</v>
      </c>
      <c r="D17" s="180">
        <f t="shared" si="1"/>
        <v>247531</v>
      </c>
      <c r="E17" s="180">
        <f t="shared" si="1"/>
        <v>461049</v>
      </c>
      <c r="F17" s="180">
        <f t="shared" si="1"/>
        <v>558127</v>
      </c>
      <c r="G17" s="180">
        <f t="shared" si="1"/>
        <v>403819</v>
      </c>
      <c r="H17" s="180">
        <f t="shared" si="1"/>
        <v>13410</v>
      </c>
      <c r="I17" s="180">
        <f t="shared" si="1"/>
        <v>364960</v>
      </c>
      <c r="J17" s="180">
        <f t="shared" si="1"/>
        <v>7750</v>
      </c>
      <c r="K17" s="180">
        <f t="shared" si="1"/>
        <v>15519</v>
      </c>
      <c r="L17" s="180">
        <f t="shared" si="1"/>
        <v>2180</v>
      </c>
      <c r="M17" s="180">
        <f t="shared" si="1"/>
        <v>154308</v>
      </c>
      <c r="N17" s="180">
        <f t="shared" si="1"/>
        <v>146286</v>
      </c>
      <c r="O17" s="180">
        <f t="shared" si="1"/>
        <v>8022</v>
      </c>
      <c r="P17" s="180">
        <f t="shared" si="1"/>
        <v>150453</v>
      </c>
      <c r="Q17" s="180">
        <f t="shared" si="1"/>
        <v>111582</v>
      </c>
      <c r="R17" s="180">
        <f t="shared" si="1"/>
        <v>557</v>
      </c>
      <c r="S17" s="180">
        <f t="shared" si="1"/>
        <v>38314</v>
      </c>
      <c r="T17" s="180">
        <f t="shared" si="1"/>
        <v>304761</v>
      </c>
      <c r="U17" s="163">
        <f>G17/F17</f>
        <v>0.7235252908388234</v>
      </c>
      <c r="V17" s="163">
        <f>F17/C17</f>
        <v>0.7876697056083999</v>
      </c>
      <c r="Y17" s="157">
        <f aca="true" t="shared" si="2" ref="Y17:Y48">C17-H17</f>
        <v>695170</v>
      </c>
      <c r="Z17" s="157">
        <f aca="true" t="shared" si="3" ref="Z17:Z48">I17+J17+L17+N17+O17</f>
        <v>529198</v>
      </c>
      <c r="AA17" s="157">
        <f aca="true" t="shared" si="4" ref="AA17:AA48">I17+J17+L17</f>
        <v>374890</v>
      </c>
      <c r="AB17" s="163">
        <f aca="true" t="shared" si="5" ref="AB17:AB48">Z17/Y17</f>
        <v>0.761249766244228</v>
      </c>
      <c r="AC17" s="163">
        <f aca="true" t="shared" si="6" ref="AC17:AC48">AA17/Z17</f>
        <v>0.7084115964157083</v>
      </c>
    </row>
    <row r="18" spans="1:29" s="155" customFormat="1" ht="13.5" customHeight="1">
      <c r="A18" s="164">
        <v>1</v>
      </c>
      <c r="B18" s="149" t="str">
        <f>'[1]TH Viec 06'!B13</f>
        <v>An Giang</v>
      </c>
      <c r="C18" s="151">
        <f>'[1]TH Viec 06'!C13</f>
        <v>13658</v>
      </c>
      <c r="D18" s="151">
        <f>'[1]TH Viec 06'!D13</f>
        <v>3536</v>
      </c>
      <c r="E18" s="151">
        <f>'[1]TH Viec 06'!E13</f>
        <v>10122</v>
      </c>
      <c r="F18" s="151">
        <f>'[1]TH Viec 06'!F13</f>
        <v>11920</v>
      </c>
      <c r="G18" s="151">
        <f>'[1]TH Viec 06'!G13</f>
        <v>8168</v>
      </c>
      <c r="H18" s="151">
        <f>'[1]TH Viec 06'!H13</f>
        <v>267</v>
      </c>
      <c r="I18" s="151">
        <f>'[1]TH Viec 06'!I13</f>
        <v>7048</v>
      </c>
      <c r="J18" s="151">
        <f>'[1]TH Viec 06'!J13</f>
        <v>131</v>
      </c>
      <c r="K18" s="151">
        <f>'[1]TH Viec 06'!K13</f>
        <v>705</v>
      </c>
      <c r="L18" s="151">
        <f>'[1]TH Viec 06'!L13</f>
        <v>17</v>
      </c>
      <c r="M18" s="151">
        <f>'[1]TH Viec 06'!M13</f>
        <v>3752</v>
      </c>
      <c r="N18" s="151">
        <f>'[1]TH Viec 06'!P13</f>
        <v>3637</v>
      </c>
      <c r="O18" s="151">
        <f>'[1]TH Viec 06'!Q13</f>
        <v>115</v>
      </c>
      <c r="P18" s="151">
        <f>'[1]TH Viec 06'!R13</f>
        <v>1738</v>
      </c>
      <c r="Q18" s="151">
        <f>'[1]TH Viec 06'!S13</f>
        <v>1410</v>
      </c>
      <c r="R18" s="151">
        <f>'[1]TH Viec 06'!T13</f>
        <v>14</v>
      </c>
      <c r="S18" s="151">
        <f>'[1]TH Viec 06'!U13</f>
        <v>314</v>
      </c>
      <c r="T18" s="151">
        <f>'[1]TH Viec 06'!V13</f>
        <v>5490</v>
      </c>
      <c r="U18" s="165">
        <f>'[1]TH Viec 06'!W13</f>
        <v>0.6852348993288591</v>
      </c>
      <c r="V18" s="165">
        <f>'[1]TH Viec 06'!X13</f>
        <v>0.872748572265339</v>
      </c>
      <c r="Y18" s="157">
        <f t="shared" si="2"/>
        <v>13391</v>
      </c>
      <c r="Z18" s="157">
        <f t="shared" si="3"/>
        <v>10948</v>
      </c>
      <c r="AA18" s="157">
        <f t="shared" si="4"/>
        <v>7196</v>
      </c>
      <c r="AB18" s="163">
        <f t="shared" si="5"/>
        <v>0.8175640355462624</v>
      </c>
      <c r="AC18" s="163">
        <f t="shared" si="6"/>
        <v>0.6572890025575447</v>
      </c>
    </row>
    <row r="19" spans="1:29" s="155" customFormat="1" ht="13.5" customHeight="1">
      <c r="A19" s="166">
        <v>2</v>
      </c>
      <c r="B19" s="149" t="str">
        <f>'[1]TH Viec 06'!B14</f>
        <v>Bạc Liêu</v>
      </c>
      <c r="C19" s="151">
        <f>'[1]TH Viec 06'!C14</f>
        <v>9848</v>
      </c>
      <c r="D19" s="151">
        <f>'[1]TH Viec 06'!D14</f>
        <v>3102</v>
      </c>
      <c r="E19" s="151">
        <f>'[1]TH Viec 06'!E14</f>
        <v>6746</v>
      </c>
      <c r="F19" s="151">
        <f>'[1]TH Viec 06'!F14</f>
        <v>8466</v>
      </c>
      <c r="G19" s="151">
        <f>'[1]TH Viec 06'!G14</f>
        <v>6213</v>
      </c>
      <c r="H19" s="151">
        <f>'[1]TH Viec 06'!H14</f>
        <v>153</v>
      </c>
      <c r="I19" s="151">
        <f>'[1]TH Viec 06'!I14</f>
        <v>5853</v>
      </c>
      <c r="J19" s="151">
        <f>'[1]TH Viec 06'!J14</f>
        <v>62</v>
      </c>
      <c r="K19" s="151">
        <f>'[1]TH Viec 06'!K14</f>
        <v>127</v>
      </c>
      <c r="L19" s="151">
        <f>'[1]TH Viec 06'!L14</f>
        <v>18</v>
      </c>
      <c r="M19" s="151">
        <f>'[1]TH Viec 06'!M14</f>
        <v>2253</v>
      </c>
      <c r="N19" s="151">
        <f>'[1]TH Viec 06'!P14</f>
        <v>2179</v>
      </c>
      <c r="O19" s="151">
        <f>'[1]TH Viec 06'!Q14</f>
        <v>74</v>
      </c>
      <c r="P19" s="151">
        <f>'[1]TH Viec 06'!R14</f>
        <v>1382</v>
      </c>
      <c r="Q19" s="151">
        <f>'[1]TH Viec 06'!S14</f>
        <v>1018</v>
      </c>
      <c r="R19" s="151">
        <f>'[1]TH Viec 06'!T14</f>
        <v>3</v>
      </c>
      <c r="S19" s="151">
        <f>'[1]TH Viec 06'!U14</f>
        <v>361</v>
      </c>
      <c r="T19" s="151">
        <f>'[1]TH Viec 06'!V14</f>
        <v>3635</v>
      </c>
      <c r="U19" s="165">
        <f>'[1]TH Viec 06'!W14</f>
        <v>0.7338766832034018</v>
      </c>
      <c r="V19" s="165">
        <f>'[1]TH Viec 06'!X14</f>
        <v>0.8596669374492283</v>
      </c>
      <c r="Y19" s="157">
        <f t="shared" si="2"/>
        <v>9695</v>
      </c>
      <c r="Z19" s="157">
        <f t="shared" si="3"/>
        <v>8186</v>
      </c>
      <c r="AA19" s="157">
        <f t="shared" si="4"/>
        <v>5933</v>
      </c>
      <c r="AB19" s="163">
        <f t="shared" si="5"/>
        <v>0.8443527591542032</v>
      </c>
      <c r="AC19" s="163">
        <f t="shared" si="6"/>
        <v>0.7247740043977523</v>
      </c>
    </row>
    <row r="20" spans="1:29" s="155" customFormat="1" ht="13.5" customHeight="1">
      <c r="A20" s="164">
        <v>3</v>
      </c>
      <c r="B20" s="149" t="str">
        <f>'[1]TH Viec 06'!B15</f>
        <v>Bắc Giang</v>
      </c>
      <c r="C20" s="151">
        <f>'[1]TH Viec 06'!C15</f>
        <v>10860</v>
      </c>
      <c r="D20" s="151">
        <f>'[1]TH Viec 06'!D15</f>
        <v>3850</v>
      </c>
      <c r="E20" s="151">
        <f>'[1]TH Viec 06'!E15</f>
        <v>7010</v>
      </c>
      <c r="F20" s="151">
        <f>'[1]TH Viec 06'!F15</f>
        <v>7799</v>
      </c>
      <c r="G20" s="151">
        <f>'[1]TH Viec 06'!G15</f>
        <v>6075</v>
      </c>
      <c r="H20" s="151">
        <f>'[1]TH Viec 06'!H15</f>
        <v>290</v>
      </c>
      <c r="I20" s="151">
        <f>'[1]TH Viec 06'!I15</f>
        <v>5405</v>
      </c>
      <c r="J20" s="151">
        <f>'[1]TH Viec 06'!J15</f>
        <v>107</v>
      </c>
      <c r="K20" s="151">
        <f>'[1]TH Viec 06'!K15</f>
        <v>188</v>
      </c>
      <c r="L20" s="151">
        <f>'[1]TH Viec 06'!L15</f>
        <v>85</v>
      </c>
      <c r="M20" s="151">
        <f>'[1]TH Viec 06'!M15</f>
        <v>1724</v>
      </c>
      <c r="N20" s="151">
        <f>'[1]TH Viec 06'!P15</f>
        <v>1661</v>
      </c>
      <c r="O20" s="151">
        <f>'[1]TH Viec 06'!Q15</f>
        <v>63</v>
      </c>
      <c r="P20" s="151">
        <f>'[1]TH Viec 06'!R15</f>
        <v>3061</v>
      </c>
      <c r="Q20" s="151">
        <f>'[1]TH Viec 06'!S15</f>
        <v>2915</v>
      </c>
      <c r="R20" s="151">
        <f>'[1]TH Viec 06'!T15</f>
        <v>4</v>
      </c>
      <c r="S20" s="151">
        <f>'[1]TH Viec 06'!U15</f>
        <v>142</v>
      </c>
      <c r="T20" s="151">
        <f>'[1]TH Viec 06'!V15</f>
        <v>4785</v>
      </c>
      <c r="U20" s="165">
        <f>'[1]TH Viec 06'!W15</f>
        <v>0.7789460187203487</v>
      </c>
      <c r="V20" s="165">
        <f>'[1]TH Viec 06'!X15</f>
        <v>0.7181399631675874</v>
      </c>
      <c r="Y20" s="157">
        <f t="shared" si="2"/>
        <v>10570</v>
      </c>
      <c r="Z20" s="157">
        <f t="shared" si="3"/>
        <v>7321</v>
      </c>
      <c r="AA20" s="157">
        <f t="shared" si="4"/>
        <v>5597</v>
      </c>
      <c r="AB20" s="163">
        <f t="shared" si="5"/>
        <v>0.6926206244087039</v>
      </c>
      <c r="AC20" s="163">
        <f t="shared" si="6"/>
        <v>0.7645130446660292</v>
      </c>
    </row>
    <row r="21" spans="1:29" s="155" customFormat="1" ht="13.5" customHeight="1">
      <c r="A21" s="166">
        <v>4</v>
      </c>
      <c r="B21" s="149" t="str">
        <f>'[1]TH Viec 06'!B16</f>
        <v>Bắc Kạn</v>
      </c>
      <c r="C21" s="151">
        <f>'[1]TH Viec 06'!C16</f>
        <v>2028</v>
      </c>
      <c r="D21" s="151">
        <f>'[1]TH Viec 06'!D16</f>
        <v>555</v>
      </c>
      <c r="E21" s="151">
        <f>'[1]TH Viec 06'!E16</f>
        <v>1473</v>
      </c>
      <c r="F21" s="151">
        <f>'[1]TH Viec 06'!F16</f>
        <v>1531</v>
      </c>
      <c r="G21" s="151">
        <f>'[1]TH Viec 06'!G16</f>
        <v>1313</v>
      </c>
      <c r="H21" s="151">
        <f>'[1]TH Viec 06'!H16</f>
        <v>78</v>
      </c>
      <c r="I21" s="151">
        <f>'[1]TH Viec 06'!I16</f>
        <v>1146</v>
      </c>
      <c r="J21" s="151">
        <f>'[1]TH Viec 06'!J16</f>
        <v>22</v>
      </c>
      <c r="K21" s="151">
        <f>'[1]TH Viec 06'!K16</f>
        <v>30</v>
      </c>
      <c r="L21" s="151">
        <f>'[1]TH Viec 06'!L16</f>
        <v>37</v>
      </c>
      <c r="M21" s="151">
        <f>'[1]TH Viec 06'!M16</f>
        <v>218</v>
      </c>
      <c r="N21" s="151">
        <f>'[1]TH Viec 06'!P16</f>
        <v>197</v>
      </c>
      <c r="O21" s="151">
        <f>'[1]TH Viec 06'!Q16</f>
        <v>21</v>
      </c>
      <c r="P21" s="151">
        <f>'[1]TH Viec 06'!R16</f>
        <v>497</v>
      </c>
      <c r="Q21" s="151">
        <f>'[1]TH Viec 06'!S16</f>
        <v>492</v>
      </c>
      <c r="R21" s="151">
        <f>'[1]TH Viec 06'!T16</f>
        <v>0</v>
      </c>
      <c r="S21" s="151">
        <f>'[1]TH Viec 06'!U16</f>
        <v>5</v>
      </c>
      <c r="T21" s="151">
        <f>'[1]TH Viec 06'!V16</f>
        <v>715</v>
      </c>
      <c r="U21" s="165">
        <f>'[1]TH Viec 06'!W16</f>
        <v>0.8576094056172436</v>
      </c>
      <c r="V21" s="165">
        <f>'[1]TH Viec 06'!X16</f>
        <v>0.754930966469428</v>
      </c>
      <c r="Y21" s="157">
        <f t="shared" si="2"/>
        <v>1950</v>
      </c>
      <c r="Z21" s="157">
        <f t="shared" si="3"/>
        <v>1423</v>
      </c>
      <c r="AA21" s="157">
        <f t="shared" si="4"/>
        <v>1205</v>
      </c>
      <c r="AB21" s="163">
        <f t="shared" si="5"/>
        <v>0.7297435897435898</v>
      </c>
      <c r="AC21" s="163">
        <f t="shared" si="6"/>
        <v>0.8468025298664793</v>
      </c>
    </row>
    <row r="22" spans="1:29" s="155" customFormat="1" ht="13.5" customHeight="1">
      <c r="A22" s="164">
        <v>5</v>
      </c>
      <c r="B22" s="149" t="str">
        <f>'[1]TH Viec 06'!B17</f>
        <v>Bắc Ninh</v>
      </c>
      <c r="C22" s="151">
        <f>'[1]TH Viec 06'!C17</f>
        <v>6107</v>
      </c>
      <c r="D22" s="151">
        <f>'[1]TH Viec 06'!D17</f>
        <v>1773</v>
      </c>
      <c r="E22" s="151">
        <f>'[1]TH Viec 06'!E17</f>
        <v>4334</v>
      </c>
      <c r="F22" s="151">
        <f>'[1]TH Viec 06'!F17</f>
        <v>4976</v>
      </c>
      <c r="G22" s="151">
        <f>'[1]TH Viec 06'!G17</f>
        <v>3950</v>
      </c>
      <c r="H22" s="151">
        <f>'[1]TH Viec 06'!H17</f>
        <v>51</v>
      </c>
      <c r="I22" s="151">
        <f>'[1]TH Viec 06'!I17</f>
        <v>3755</v>
      </c>
      <c r="J22" s="151">
        <f>'[1]TH Viec 06'!J17</f>
        <v>53</v>
      </c>
      <c r="K22" s="151">
        <f>'[1]TH Viec 06'!K17</f>
        <v>66</v>
      </c>
      <c r="L22" s="151">
        <f>'[1]TH Viec 06'!L17</f>
        <v>25</v>
      </c>
      <c r="M22" s="151">
        <f>'[1]TH Viec 06'!M17</f>
        <v>1026</v>
      </c>
      <c r="N22" s="151">
        <f>'[1]TH Viec 06'!P17</f>
        <v>982</v>
      </c>
      <c r="O22" s="151">
        <f>'[1]TH Viec 06'!Q17</f>
        <v>44</v>
      </c>
      <c r="P22" s="151">
        <f>'[1]TH Viec 06'!R17</f>
        <v>1131</v>
      </c>
      <c r="Q22" s="151">
        <f>'[1]TH Viec 06'!S17</f>
        <v>1103</v>
      </c>
      <c r="R22" s="151">
        <f>'[1]TH Viec 06'!T17</f>
        <v>0</v>
      </c>
      <c r="S22" s="151">
        <f>'[1]TH Viec 06'!U17</f>
        <v>28</v>
      </c>
      <c r="T22" s="151">
        <f>'[1]TH Viec 06'!V17</f>
        <v>2157</v>
      </c>
      <c r="U22" s="165">
        <f>'[1]TH Viec 06'!W17</f>
        <v>0.7938102893890675</v>
      </c>
      <c r="V22" s="165">
        <f>'[1]TH Viec 06'!X17</f>
        <v>0.8148026854429343</v>
      </c>
      <c r="Y22" s="157">
        <f t="shared" si="2"/>
        <v>6056</v>
      </c>
      <c r="Z22" s="157">
        <f t="shared" si="3"/>
        <v>4859</v>
      </c>
      <c r="AA22" s="157">
        <f t="shared" si="4"/>
        <v>3833</v>
      </c>
      <c r="AB22" s="163">
        <f t="shared" si="5"/>
        <v>0.8023447820343461</v>
      </c>
      <c r="AC22" s="163">
        <f t="shared" si="6"/>
        <v>0.7888454414488578</v>
      </c>
    </row>
    <row r="23" spans="1:29" s="155" customFormat="1" ht="13.5" customHeight="1">
      <c r="A23" s="166">
        <v>6</v>
      </c>
      <c r="B23" s="149" t="str">
        <f>'[1]TH Viec 06'!B18</f>
        <v>Bến Tre</v>
      </c>
      <c r="C23" s="151">
        <f>'[1]TH Viec 06'!C18</f>
        <v>14726</v>
      </c>
      <c r="D23" s="151">
        <f>'[1]TH Viec 06'!D18</f>
        <v>3996</v>
      </c>
      <c r="E23" s="151">
        <f>'[1]TH Viec 06'!E18</f>
        <v>10730</v>
      </c>
      <c r="F23" s="151">
        <f>'[1]TH Viec 06'!F18</f>
        <v>12227</v>
      </c>
      <c r="G23" s="151">
        <f>'[1]TH Viec 06'!G18</f>
        <v>9706</v>
      </c>
      <c r="H23" s="151">
        <f>'[1]TH Viec 06'!H18</f>
        <v>155</v>
      </c>
      <c r="I23" s="151">
        <f>'[1]TH Viec 06'!I18</f>
        <v>8893</v>
      </c>
      <c r="J23" s="151">
        <f>'[1]TH Viec 06'!J18</f>
        <v>108</v>
      </c>
      <c r="K23" s="151">
        <f>'[1]TH Viec 06'!K18</f>
        <v>548</v>
      </c>
      <c r="L23" s="151">
        <f>'[1]TH Viec 06'!L18</f>
        <v>2</v>
      </c>
      <c r="M23" s="151">
        <f>'[1]TH Viec 06'!M18</f>
        <v>2521</v>
      </c>
      <c r="N23" s="151">
        <f>'[1]TH Viec 06'!P18</f>
        <v>2521</v>
      </c>
      <c r="O23" s="151">
        <f>'[1]TH Viec 06'!Q18</f>
        <v>0</v>
      </c>
      <c r="P23" s="151">
        <f>'[1]TH Viec 06'!R18</f>
        <v>2499</v>
      </c>
      <c r="Q23" s="151">
        <f>'[1]TH Viec 06'!S18</f>
        <v>1274</v>
      </c>
      <c r="R23" s="151">
        <f>'[1]TH Viec 06'!T18</f>
        <v>7</v>
      </c>
      <c r="S23" s="151">
        <f>'[1]TH Viec 06'!U18</f>
        <v>1218</v>
      </c>
      <c r="T23" s="151">
        <f>'[1]TH Viec 06'!V18</f>
        <v>5020</v>
      </c>
      <c r="U23" s="165">
        <f>'[1]TH Viec 06'!W18</f>
        <v>0.7938169624601292</v>
      </c>
      <c r="V23" s="165">
        <f>'[1]TH Viec 06'!X18</f>
        <v>0.8303001493956268</v>
      </c>
      <c r="Y23" s="157">
        <f t="shared" si="2"/>
        <v>14571</v>
      </c>
      <c r="Z23" s="157">
        <f t="shared" si="3"/>
        <v>11524</v>
      </c>
      <c r="AA23" s="157">
        <f t="shared" si="4"/>
        <v>9003</v>
      </c>
      <c r="AB23" s="163">
        <f t="shared" si="5"/>
        <v>0.7908860064511701</v>
      </c>
      <c r="AC23" s="163">
        <f t="shared" si="6"/>
        <v>0.7812391530718501</v>
      </c>
    </row>
    <row r="24" spans="1:29" s="155" customFormat="1" ht="13.5" customHeight="1">
      <c r="A24" s="164">
        <v>7</v>
      </c>
      <c r="B24" s="149" t="str">
        <f>'[1]TH Viec 06'!B19</f>
        <v>Bình Dương</v>
      </c>
      <c r="C24" s="151">
        <f>'[1]TH Viec 06'!C19</f>
        <v>25683</v>
      </c>
      <c r="D24" s="151">
        <f>'[1]TH Viec 06'!D19</f>
        <v>7441</v>
      </c>
      <c r="E24" s="151">
        <f>'[1]TH Viec 06'!E19</f>
        <v>18242</v>
      </c>
      <c r="F24" s="151">
        <f>'[1]TH Viec 06'!F19</f>
        <v>22151</v>
      </c>
      <c r="G24" s="151">
        <f>'[1]TH Viec 06'!G19</f>
        <v>15580</v>
      </c>
      <c r="H24" s="151">
        <f>'[1]TH Viec 06'!H19</f>
        <v>874</v>
      </c>
      <c r="I24" s="151">
        <f>'[1]TH Viec 06'!I19</f>
        <v>14067</v>
      </c>
      <c r="J24" s="151">
        <f>'[1]TH Viec 06'!J19</f>
        <v>253</v>
      </c>
      <c r="K24" s="151">
        <f>'[1]TH Viec 06'!K19</f>
        <v>384</v>
      </c>
      <c r="L24" s="151">
        <f>'[1]TH Viec 06'!L19</f>
        <v>2</v>
      </c>
      <c r="M24" s="151">
        <f>'[1]TH Viec 06'!M19</f>
        <v>6571</v>
      </c>
      <c r="N24" s="151">
        <f>'[1]TH Viec 06'!P19</f>
        <v>6571</v>
      </c>
      <c r="O24" s="151">
        <f>'[1]TH Viec 06'!Q19</f>
        <v>0</v>
      </c>
      <c r="P24" s="151">
        <f>'[1]TH Viec 06'!R19</f>
        <v>3532</v>
      </c>
      <c r="Q24" s="151">
        <f>'[1]TH Viec 06'!S19</f>
        <v>1669</v>
      </c>
      <c r="R24" s="151">
        <f>'[1]TH Viec 06'!T19</f>
        <v>24</v>
      </c>
      <c r="S24" s="151">
        <f>'[1]TH Viec 06'!U19</f>
        <v>1839</v>
      </c>
      <c r="T24" s="151">
        <f>'[1]TH Viec 06'!V19</f>
        <v>10103</v>
      </c>
      <c r="U24" s="165">
        <f>'[1]TH Viec 06'!W19</f>
        <v>0.7033542503724437</v>
      </c>
      <c r="V24" s="165">
        <f>'[1]TH Viec 06'!X19</f>
        <v>0.8624771249464627</v>
      </c>
      <c r="Y24" s="157">
        <f t="shared" si="2"/>
        <v>24809</v>
      </c>
      <c r="Z24" s="157">
        <f t="shared" si="3"/>
        <v>20893</v>
      </c>
      <c r="AA24" s="157">
        <f t="shared" si="4"/>
        <v>14322</v>
      </c>
      <c r="AB24" s="163">
        <f t="shared" si="5"/>
        <v>0.8421540569954452</v>
      </c>
      <c r="AC24" s="163">
        <f t="shared" si="6"/>
        <v>0.6854927487675297</v>
      </c>
    </row>
    <row r="25" spans="1:29" s="155" customFormat="1" ht="13.5" customHeight="1">
      <c r="A25" s="166">
        <v>8</v>
      </c>
      <c r="B25" s="149" t="str">
        <f>'[1]TH Viec 06'!B20</f>
        <v>Bình Định</v>
      </c>
      <c r="C25" s="151">
        <f>'[1]TH Viec 06'!C20</f>
        <v>8869</v>
      </c>
      <c r="D25" s="151">
        <f>'[1]TH Viec 06'!D20</f>
        <v>2829</v>
      </c>
      <c r="E25" s="151">
        <f>'[1]TH Viec 06'!E20</f>
        <v>6040</v>
      </c>
      <c r="F25" s="151">
        <f>'[1]TH Viec 06'!F20</f>
        <v>6812</v>
      </c>
      <c r="G25" s="151">
        <f>'[1]TH Viec 06'!G20</f>
        <v>5353</v>
      </c>
      <c r="H25" s="151">
        <f>'[1]TH Viec 06'!H20</f>
        <v>62</v>
      </c>
      <c r="I25" s="151">
        <f>'[1]TH Viec 06'!I20</f>
        <v>4905</v>
      </c>
      <c r="J25" s="151">
        <f>'[1]TH Viec 06'!J20</f>
        <v>61</v>
      </c>
      <c r="K25" s="151">
        <f>'[1]TH Viec 06'!K20</f>
        <v>283</v>
      </c>
      <c r="L25" s="151">
        <f>'[1]TH Viec 06'!L20</f>
        <v>42</v>
      </c>
      <c r="M25" s="151">
        <f>'[1]TH Viec 06'!M20</f>
        <v>1459</v>
      </c>
      <c r="N25" s="151">
        <f>'[1]TH Viec 06'!P20</f>
        <v>1225</v>
      </c>
      <c r="O25" s="151">
        <f>'[1]TH Viec 06'!Q20</f>
        <v>234</v>
      </c>
      <c r="P25" s="151">
        <f>'[1]TH Viec 06'!R20</f>
        <v>2057</v>
      </c>
      <c r="Q25" s="151">
        <f>'[1]TH Viec 06'!S20</f>
        <v>1730</v>
      </c>
      <c r="R25" s="151">
        <f>'[1]TH Viec 06'!T20</f>
        <v>6</v>
      </c>
      <c r="S25" s="151">
        <f>'[1]TH Viec 06'!U20</f>
        <v>321</v>
      </c>
      <c r="T25" s="151">
        <f>'[1]TH Viec 06'!V20</f>
        <v>3516</v>
      </c>
      <c r="U25" s="165">
        <f>'[1]TH Viec 06'!W20</f>
        <v>0.7858191426893717</v>
      </c>
      <c r="V25" s="165">
        <f>'[1]TH Viec 06'!X20</f>
        <v>0.7680685533882061</v>
      </c>
      <c r="Y25" s="157">
        <f t="shared" si="2"/>
        <v>8807</v>
      </c>
      <c r="Z25" s="157">
        <f t="shared" si="3"/>
        <v>6467</v>
      </c>
      <c r="AA25" s="157">
        <f t="shared" si="4"/>
        <v>5008</v>
      </c>
      <c r="AB25" s="163">
        <f t="shared" si="5"/>
        <v>0.7343022595662542</v>
      </c>
      <c r="AC25" s="163">
        <f t="shared" si="6"/>
        <v>0.7743930725220349</v>
      </c>
    </row>
    <row r="26" spans="1:29" s="155" customFormat="1" ht="13.5" customHeight="1">
      <c r="A26" s="164">
        <v>9</v>
      </c>
      <c r="B26" s="149" t="str">
        <f>'[1]TH Viec 06'!B21</f>
        <v>Bình Phước</v>
      </c>
      <c r="C26" s="151">
        <f>'[1]TH Viec 06'!C21</f>
        <v>12849</v>
      </c>
      <c r="D26" s="151">
        <f>'[1]TH Viec 06'!D21</f>
        <v>4444</v>
      </c>
      <c r="E26" s="151">
        <f>'[1]TH Viec 06'!E21</f>
        <v>8405</v>
      </c>
      <c r="F26" s="151">
        <f>'[1]TH Viec 06'!F21</f>
        <v>9799</v>
      </c>
      <c r="G26" s="151">
        <f>'[1]TH Viec 06'!G21</f>
        <v>7119</v>
      </c>
      <c r="H26" s="151">
        <f>'[1]TH Viec 06'!H21</f>
        <v>311</v>
      </c>
      <c r="I26" s="151">
        <f>'[1]TH Viec 06'!I21</f>
        <v>6350</v>
      </c>
      <c r="J26" s="151">
        <f>'[1]TH Viec 06'!J21</f>
        <v>179</v>
      </c>
      <c r="K26" s="151">
        <f>'[1]TH Viec 06'!K21</f>
        <v>239</v>
      </c>
      <c r="L26" s="151">
        <f>'[1]TH Viec 06'!L21</f>
        <v>40</v>
      </c>
      <c r="M26" s="151">
        <f>'[1]TH Viec 06'!M21</f>
        <v>2680</v>
      </c>
      <c r="N26" s="151">
        <f>'[1]TH Viec 06'!P21</f>
        <v>2473</v>
      </c>
      <c r="O26" s="151">
        <f>'[1]TH Viec 06'!Q21</f>
        <v>207</v>
      </c>
      <c r="P26" s="151">
        <f>'[1]TH Viec 06'!R21</f>
        <v>3050</v>
      </c>
      <c r="Q26" s="151">
        <f>'[1]TH Viec 06'!S21</f>
        <v>2501</v>
      </c>
      <c r="R26" s="151">
        <f>'[1]TH Viec 06'!T21</f>
        <v>13</v>
      </c>
      <c r="S26" s="151">
        <f>'[1]TH Viec 06'!U21</f>
        <v>536</v>
      </c>
      <c r="T26" s="151">
        <f>'[1]TH Viec 06'!V21</f>
        <v>5730</v>
      </c>
      <c r="U26" s="165">
        <f>'[1]TH Viec 06'!W21</f>
        <v>0.7265027043575875</v>
      </c>
      <c r="V26" s="165">
        <f>'[1]TH Viec 06'!X21</f>
        <v>0.7626274418242664</v>
      </c>
      <c r="Y26" s="157">
        <f t="shared" si="2"/>
        <v>12538</v>
      </c>
      <c r="Z26" s="157">
        <f t="shared" si="3"/>
        <v>9249</v>
      </c>
      <c r="AA26" s="157">
        <f t="shared" si="4"/>
        <v>6569</v>
      </c>
      <c r="AB26" s="163">
        <f t="shared" si="5"/>
        <v>0.7376774605200191</v>
      </c>
      <c r="AC26" s="163">
        <f t="shared" si="6"/>
        <v>0.7102389447507839</v>
      </c>
    </row>
    <row r="27" spans="1:29" s="155" customFormat="1" ht="13.5" customHeight="1">
      <c r="A27" s="166">
        <v>10</v>
      </c>
      <c r="B27" s="149" t="str">
        <f>'[1]TH Viec 06'!B22</f>
        <v>Bình Thuận</v>
      </c>
      <c r="C27" s="151">
        <f>'[1]TH Viec 06'!C22</f>
        <v>13826</v>
      </c>
      <c r="D27" s="151">
        <f>'[1]TH Viec 06'!D22</f>
        <v>6037</v>
      </c>
      <c r="E27" s="151">
        <f>'[1]TH Viec 06'!E22</f>
        <v>7789</v>
      </c>
      <c r="F27" s="151">
        <f>'[1]TH Viec 06'!F22</f>
        <v>11487</v>
      </c>
      <c r="G27" s="151">
        <f>'[1]TH Viec 06'!G22</f>
        <v>7434</v>
      </c>
      <c r="H27" s="151">
        <f>'[1]TH Viec 06'!H22</f>
        <v>145</v>
      </c>
      <c r="I27" s="151">
        <f>'[1]TH Viec 06'!I22</f>
        <v>6643</v>
      </c>
      <c r="J27" s="151">
        <f>'[1]TH Viec 06'!J22</f>
        <v>281</v>
      </c>
      <c r="K27" s="151">
        <f>'[1]TH Viec 06'!K22</f>
        <v>352</v>
      </c>
      <c r="L27" s="151">
        <f>'[1]TH Viec 06'!L22</f>
        <v>13</v>
      </c>
      <c r="M27" s="151">
        <f>'[1]TH Viec 06'!M22</f>
        <v>4053</v>
      </c>
      <c r="N27" s="151">
        <f>'[1]TH Viec 06'!P22</f>
        <v>3790</v>
      </c>
      <c r="O27" s="151">
        <f>'[1]TH Viec 06'!Q22</f>
        <v>263</v>
      </c>
      <c r="P27" s="151">
        <f>'[1]TH Viec 06'!R22</f>
        <v>2339</v>
      </c>
      <c r="Q27" s="151">
        <f>'[1]TH Viec 06'!S22</f>
        <v>1411</v>
      </c>
      <c r="R27" s="151">
        <f>'[1]TH Viec 06'!T22</f>
        <v>18</v>
      </c>
      <c r="S27" s="151">
        <f>'[1]TH Viec 06'!U22</f>
        <v>910</v>
      </c>
      <c r="T27" s="151">
        <f>'[1]TH Viec 06'!V22</f>
        <v>6392</v>
      </c>
      <c r="U27" s="165">
        <f>'[1]TH Viec 06'!W22</f>
        <v>0.6471663619744058</v>
      </c>
      <c r="V27" s="165">
        <f>'[1]TH Viec 06'!X22</f>
        <v>0.8308259800376103</v>
      </c>
      <c r="Y27" s="157">
        <f t="shared" si="2"/>
        <v>13681</v>
      </c>
      <c r="Z27" s="157">
        <f t="shared" si="3"/>
        <v>10990</v>
      </c>
      <c r="AA27" s="157">
        <f t="shared" si="4"/>
        <v>6937</v>
      </c>
      <c r="AB27" s="163">
        <f t="shared" si="5"/>
        <v>0.8033038520575981</v>
      </c>
      <c r="AC27" s="163">
        <f t="shared" si="6"/>
        <v>0.6312101910828025</v>
      </c>
    </row>
    <row r="28" spans="1:29" s="155" customFormat="1" ht="13.5" customHeight="1">
      <c r="A28" s="164">
        <v>11</v>
      </c>
      <c r="B28" s="149" t="str">
        <f>'[1]TH Viec 06'!B23</f>
        <v>BR-V Tàu</v>
      </c>
      <c r="C28" s="151">
        <f>'[1]TH Viec 06'!C23</f>
        <v>11603</v>
      </c>
      <c r="D28" s="151">
        <f>'[1]TH Viec 06'!D23</f>
        <v>3924</v>
      </c>
      <c r="E28" s="151">
        <f>'[1]TH Viec 06'!E23</f>
        <v>7679</v>
      </c>
      <c r="F28" s="151">
        <f>'[1]TH Viec 06'!F23</f>
        <v>9286</v>
      </c>
      <c r="G28" s="151">
        <f>'[1]TH Viec 06'!G23</f>
        <v>6491</v>
      </c>
      <c r="H28" s="151">
        <f>'[1]TH Viec 06'!H23</f>
        <v>158</v>
      </c>
      <c r="I28" s="151">
        <f>'[1]TH Viec 06'!I23</f>
        <v>6014</v>
      </c>
      <c r="J28" s="151">
        <f>'[1]TH Viec 06'!J23</f>
        <v>77</v>
      </c>
      <c r="K28" s="151">
        <f>'[1]TH Viec 06'!K23</f>
        <v>193</v>
      </c>
      <c r="L28" s="151">
        <f>'[1]TH Viec 06'!L23</f>
        <v>49</v>
      </c>
      <c r="M28" s="151">
        <f>'[1]TH Viec 06'!M23</f>
        <v>2795</v>
      </c>
      <c r="N28" s="151">
        <f>'[1]TH Viec 06'!P23</f>
        <v>2581</v>
      </c>
      <c r="O28" s="151">
        <f>'[1]TH Viec 06'!Q23</f>
        <v>214</v>
      </c>
      <c r="P28" s="151">
        <f>'[1]TH Viec 06'!R23</f>
        <v>2317</v>
      </c>
      <c r="Q28" s="151">
        <f>'[1]TH Viec 06'!S23</f>
        <v>1786</v>
      </c>
      <c r="R28" s="151">
        <f>'[1]TH Viec 06'!T23</f>
        <v>16</v>
      </c>
      <c r="S28" s="151">
        <f>'[1]TH Viec 06'!U23</f>
        <v>515</v>
      </c>
      <c r="T28" s="151">
        <f>'[1]TH Viec 06'!V23</f>
        <v>5112</v>
      </c>
      <c r="U28" s="165">
        <f>'[1]TH Viec 06'!W23</f>
        <v>0.6990092612534999</v>
      </c>
      <c r="V28" s="165">
        <f>'[1]TH Viec 06'!X23</f>
        <v>0.8003102645867448</v>
      </c>
      <c r="Y28" s="157">
        <f t="shared" si="2"/>
        <v>11445</v>
      </c>
      <c r="Z28" s="157">
        <f t="shared" si="3"/>
        <v>8935</v>
      </c>
      <c r="AA28" s="157">
        <f t="shared" si="4"/>
        <v>6140</v>
      </c>
      <c r="AB28" s="163">
        <f t="shared" si="5"/>
        <v>0.780690257754478</v>
      </c>
      <c r="AC28" s="163">
        <f t="shared" si="6"/>
        <v>0.6871852266368215</v>
      </c>
    </row>
    <row r="29" spans="1:29" s="155" customFormat="1" ht="13.5" customHeight="1">
      <c r="A29" s="166">
        <v>12</v>
      </c>
      <c r="B29" s="149" t="str">
        <f>'[1]TH Viec 06'!B24</f>
        <v>Cà Mau</v>
      </c>
      <c r="C29" s="151">
        <f>'[1]TH Viec 06'!C24</f>
        <v>14475</v>
      </c>
      <c r="D29" s="151">
        <f>'[1]TH Viec 06'!D24</f>
        <v>5387</v>
      </c>
      <c r="E29" s="151">
        <f>'[1]TH Viec 06'!E24</f>
        <v>9088</v>
      </c>
      <c r="F29" s="151">
        <f>'[1]TH Viec 06'!F24</f>
        <v>11254</v>
      </c>
      <c r="G29" s="151">
        <f>'[1]TH Viec 06'!G24</f>
        <v>8367</v>
      </c>
      <c r="H29" s="151">
        <f>'[1]TH Viec 06'!H24</f>
        <v>285</v>
      </c>
      <c r="I29" s="151">
        <f>'[1]TH Viec 06'!I24</f>
        <v>7275</v>
      </c>
      <c r="J29" s="151">
        <f>'[1]TH Viec 06'!J24</f>
        <v>271</v>
      </c>
      <c r="K29" s="151">
        <f>'[1]TH Viec 06'!K24</f>
        <v>511</v>
      </c>
      <c r="L29" s="151">
        <f>'[1]TH Viec 06'!L24</f>
        <v>25</v>
      </c>
      <c r="M29" s="151">
        <f>'[1]TH Viec 06'!M24</f>
        <v>2887</v>
      </c>
      <c r="N29" s="151">
        <f>'[1]TH Viec 06'!P24</f>
        <v>2873</v>
      </c>
      <c r="O29" s="151">
        <f>'[1]TH Viec 06'!Q24</f>
        <v>14</v>
      </c>
      <c r="P29" s="151">
        <f>'[1]TH Viec 06'!R24</f>
        <v>3221</v>
      </c>
      <c r="Q29" s="151">
        <f>'[1]TH Viec 06'!S24</f>
        <v>2329</v>
      </c>
      <c r="R29" s="151">
        <f>'[1]TH Viec 06'!T24</f>
        <v>14</v>
      </c>
      <c r="S29" s="151">
        <f>'[1]TH Viec 06'!U24</f>
        <v>878</v>
      </c>
      <c r="T29" s="151">
        <f>'[1]TH Viec 06'!V24</f>
        <v>6108</v>
      </c>
      <c r="U29" s="165">
        <f>'[1]TH Viec 06'!W24</f>
        <v>0.7434689888039808</v>
      </c>
      <c r="V29" s="165">
        <f>'[1]TH Viec 06'!X24</f>
        <v>0.7774784110535405</v>
      </c>
      <c r="Y29" s="157">
        <f t="shared" si="2"/>
        <v>14190</v>
      </c>
      <c r="Z29" s="157">
        <f t="shared" si="3"/>
        <v>10458</v>
      </c>
      <c r="AA29" s="157">
        <f t="shared" si="4"/>
        <v>7571</v>
      </c>
      <c r="AB29" s="163">
        <f t="shared" si="5"/>
        <v>0.7369978858350952</v>
      </c>
      <c r="AC29" s="163">
        <f t="shared" si="6"/>
        <v>0.7239433926180914</v>
      </c>
    </row>
    <row r="30" spans="1:29" s="155" customFormat="1" ht="13.5" customHeight="1">
      <c r="A30" s="164">
        <v>13</v>
      </c>
      <c r="B30" s="149" t="str">
        <f>'[1]TH Viec 06'!B25</f>
        <v>Cao Bằng</v>
      </c>
      <c r="C30" s="151">
        <f>'[1]TH Viec 06'!C25</f>
        <v>1798</v>
      </c>
      <c r="D30" s="151">
        <f>'[1]TH Viec 06'!D25</f>
        <v>540</v>
      </c>
      <c r="E30" s="151">
        <f>'[1]TH Viec 06'!E25</f>
        <v>1258</v>
      </c>
      <c r="F30" s="151">
        <f>'[1]TH Viec 06'!F25</f>
        <v>1408</v>
      </c>
      <c r="G30" s="151">
        <f>'[1]TH Viec 06'!G25</f>
        <v>1071</v>
      </c>
      <c r="H30" s="151">
        <f>'[1]TH Viec 06'!H25</f>
        <v>19</v>
      </c>
      <c r="I30" s="151">
        <f>'[1]TH Viec 06'!I25</f>
        <v>997</v>
      </c>
      <c r="J30" s="151">
        <f>'[1]TH Viec 06'!J25</f>
        <v>16</v>
      </c>
      <c r="K30" s="151">
        <f>'[1]TH Viec 06'!K25</f>
        <v>34</v>
      </c>
      <c r="L30" s="151">
        <f>'[1]TH Viec 06'!L25</f>
        <v>5</v>
      </c>
      <c r="M30" s="151">
        <f>'[1]TH Viec 06'!M25</f>
        <v>337</v>
      </c>
      <c r="N30" s="151">
        <f>'[1]TH Viec 06'!P25</f>
        <v>255</v>
      </c>
      <c r="O30" s="151">
        <f>'[1]TH Viec 06'!Q25</f>
        <v>82</v>
      </c>
      <c r="P30" s="151">
        <f>'[1]TH Viec 06'!R25</f>
        <v>390</v>
      </c>
      <c r="Q30" s="151">
        <f>'[1]TH Viec 06'!S25</f>
        <v>363</v>
      </c>
      <c r="R30" s="151">
        <f>'[1]TH Viec 06'!T25</f>
        <v>0</v>
      </c>
      <c r="S30" s="151">
        <f>'[1]TH Viec 06'!U25</f>
        <v>27</v>
      </c>
      <c r="T30" s="151">
        <f>'[1]TH Viec 06'!V25</f>
        <v>727</v>
      </c>
      <c r="U30" s="165">
        <f>'[1]TH Viec 06'!W25</f>
        <v>0.7606534090909091</v>
      </c>
      <c r="V30" s="165">
        <f>'[1]TH Viec 06'!X25</f>
        <v>0.7830923248053393</v>
      </c>
      <c r="Y30" s="157">
        <f t="shared" si="2"/>
        <v>1779</v>
      </c>
      <c r="Z30" s="157">
        <f t="shared" si="3"/>
        <v>1355</v>
      </c>
      <c r="AA30" s="157">
        <f t="shared" si="4"/>
        <v>1018</v>
      </c>
      <c r="AB30" s="163">
        <f t="shared" si="5"/>
        <v>0.761663856098932</v>
      </c>
      <c r="AC30" s="163">
        <f t="shared" si="6"/>
        <v>0.7512915129151292</v>
      </c>
    </row>
    <row r="31" spans="1:29" s="155" customFormat="1" ht="13.5" customHeight="1">
      <c r="A31" s="166">
        <v>14</v>
      </c>
      <c r="B31" s="149" t="str">
        <f>'[1]TH Viec 06'!B26</f>
        <v>Cần Thơ</v>
      </c>
      <c r="C31" s="151">
        <f>'[1]TH Viec 06'!C26</f>
        <v>13836</v>
      </c>
      <c r="D31" s="151">
        <f>'[1]TH Viec 06'!D26</f>
        <v>4776</v>
      </c>
      <c r="E31" s="151">
        <f>'[1]TH Viec 06'!E26</f>
        <v>9060</v>
      </c>
      <c r="F31" s="151">
        <f>'[1]TH Viec 06'!F26</f>
        <v>10753</v>
      </c>
      <c r="G31" s="151">
        <f>'[1]TH Viec 06'!G26</f>
        <v>7674</v>
      </c>
      <c r="H31" s="151">
        <f>'[1]TH Viec 06'!H26</f>
        <v>369</v>
      </c>
      <c r="I31" s="151">
        <f>'[1]TH Viec 06'!I26</f>
        <v>6404</v>
      </c>
      <c r="J31" s="151">
        <f>'[1]TH Viec 06'!J26</f>
        <v>191</v>
      </c>
      <c r="K31" s="151">
        <f>'[1]TH Viec 06'!K26</f>
        <v>704</v>
      </c>
      <c r="L31" s="151">
        <f>'[1]TH Viec 06'!L26</f>
        <v>6</v>
      </c>
      <c r="M31" s="151">
        <f>'[1]TH Viec 06'!M26</f>
        <v>3079</v>
      </c>
      <c r="N31" s="151">
        <f>'[1]TH Viec 06'!P26</f>
        <v>2901</v>
      </c>
      <c r="O31" s="151">
        <f>'[1]TH Viec 06'!Q26</f>
        <v>178</v>
      </c>
      <c r="P31" s="151">
        <f>'[1]TH Viec 06'!R26</f>
        <v>3083</v>
      </c>
      <c r="Q31" s="151">
        <f>'[1]TH Viec 06'!S26</f>
        <v>1498</v>
      </c>
      <c r="R31" s="151">
        <f>'[1]TH Viec 06'!T26</f>
        <v>17</v>
      </c>
      <c r="S31" s="151">
        <f>'[1]TH Viec 06'!U26</f>
        <v>1568</v>
      </c>
      <c r="T31" s="151">
        <f>'[1]TH Viec 06'!V26</f>
        <v>6162</v>
      </c>
      <c r="U31" s="165">
        <f>'[1]TH Viec 06'!W26</f>
        <v>0.7136613038221892</v>
      </c>
      <c r="V31" s="165">
        <f>'[1]TH Viec 06'!X26</f>
        <v>0.7771754842440012</v>
      </c>
      <c r="Y31" s="157">
        <f t="shared" si="2"/>
        <v>13467</v>
      </c>
      <c r="Z31" s="157">
        <f t="shared" si="3"/>
        <v>9680</v>
      </c>
      <c r="AA31" s="157">
        <f t="shared" si="4"/>
        <v>6601</v>
      </c>
      <c r="AB31" s="163">
        <f t="shared" si="5"/>
        <v>0.7187940892552165</v>
      </c>
      <c r="AC31" s="163">
        <f t="shared" si="6"/>
        <v>0.6819214876033057</v>
      </c>
    </row>
    <row r="32" spans="1:29" s="155" customFormat="1" ht="13.5" customHeight="1">
      <c r="A32" s="164">
        <v>15</v>
      </c>
      <c r="B32" s="149" t="str">
        <f>'[1]TH Viec 06'!B27</f>
        <v>Đà Nẵng</v>
      </c>
      <c r="C32" s="151">
        <f>'[1]TH Viec 06'!C27</f>
        <v>11343</v>
      </c>
      <c r="D32" s="151">
        <f>'[1]TH Viec 06'!D27</f>
        <v>4104</v>
      </c>
      <c r="E32" s="151">
        <f>'[1]TH Viec 06'!E27</f>
        <v>7239</v>
      </c>
      <c r="F32" s="151">
        <f>'[1]TH Viec 06'!F27</f>
        <v>8673</v>
      </c>
      <c r="G32" s="151">
        <f>'[1]TH Viec 06'!G27</f>
        <v>5712</v>
      </c>
      <c r="H32" s="151">
        <f>'[1]TH Viec 06'!H27</f>
        <v>427</v>
      </c>
      <c r="I32" s="151">
        <f>'[1]TH Viec 06'!I27</f>
        <v>4833</v>
      </c>
      <c r="J32" s="151">
        <f>'[1]TH Viec 06'!J27</f>
        <v>161</v>
      </c>
      <c r="K32" s="151">
        <f>'[1]TH Viec 06'!K27</f>
        <v>260</v>
      </c>
      <c r="L32" s="151">
        <f>'[1]TH Viec 06'!L27</f>
        <v>31</v>
      </c>
      <c r="M32" s="151">
        <f>'[1]TH Viec 06'!M27</f>
        <v>2961</v>
      </c>
      <c r="N32" s="151">
        <f>'[1]TH Viec 06'!P27</f>
        <v>2952</v>
      </c>
      <c r="O32" s="151">
        <f>'[1]TH Viec 06'!Q27</f>
        <v>9</v>
      </c>
      <c r="P32" s="151">
        <f>'[1]TH Viec 06'!R27</f>
        <v>2670</v>
      </c>
      <c r="Q32" s="151">
        <f>'[1]TH Viec 06'!S27</f>
        <v>2395</v>
      </c>
      <c r="R32" s="151">
        <f>'[1]TH Viec 06'!T27</f>
        <v>15</v>
      </c>
      <c r="S32" s="151">
        <f>'[1]TH Viec 06'!U27</f>
        <v>260</v>
      </c>
      <c r="T32" s="151">
        <f>'[1]TH Viec 06'!V27</f>
        <v>5631</v>
      </c>
      <c r="U32" s="165">
        <f>'[1]TH Viec 06'!W27</f>
        <v>0.6585956416464891</v>
      </c>
      <c r="V32" s="165">
        <f>'[1]TH Viec 06'!X27</f>
        <v>0.7646125363660408</v>
      </c>
      <c r="Y32" s="157">
        <f t="shared" si="2"/>
        <v>10916</v>
      </c>
      <c r="Z32" s="157">
        <f t="shared" si="3"/>
        <v>7986</v>
      </c>
      <c r="AA32" s="157">
        <f t="shared" si="4"/>
        <v>5025</v>
      </c>
      <c r="AB32" s="163">
        <f t="shared" si="5"/>
        <v>0.7315866617808721</v>
      </c>
      <c r="AC32" s="163">
        <f t="shared" si="6"/>
        <v>0.6292261457550714</v>
      </c>
    </row>
    <row r="33" spans="1:29" s="155" customFormat="1" ht="13.5" customHeight="1">
      <c r="A33" s="166">
        <v>16</v>
      </c>
      <c r="B33" s="149" t="str">
        <f>'[1]TH Viec 06'!B28</f>
        <v>Đắk Lắc</v>
      </c>
      <c r="C33" s="151">
        <f>'[1]TH Viec 06'!C28</f>
        <v>15181</v>
      </c>
      <c r="D33" s="151">
        <f>'[1]TH Viec 06'!D28</f>
        <v>4248</v>
      </c>
      <c r="E33" s="151">
        <f>'[1]TH Viec 06'!E28</f>
        <v>10933</v>
      </c>
      <c r="F33" s="151">
        <f>'[1]TH Viec 06'!F28</f>
        <v>11869</v>
      </c>
      <c r="G33" s="151">
        <f>'[1]TH Viec 06'!G28</f>
        <v>10196</v>
      </c>
      <c r="H33" s="151">
        <f>'[1]TH Viec 06'!H28</f>
        <v>190</v>
      </c>
      <c r="I33" s="151">
        <f>'[1]TH Viec 06'!I28</f>
        <v>9290</v>
      </c>
      <c r="J33" s="151">
        <f>'[1]TH Viec 06'!J28</f>
        <v>217</v>
      </c>
      <c r="K33" s="151">
        <f>'[1]TH Viec 06'!K28</f>
        <v>474</v>
      </c>
      <c r="L33" s="151">
        <f>'[1]TH Viec 06'!L28</f>
        <v>25</v>
      </c>
      <c r="M33" s="151">
        <f>'[1]TH Viec 06'!M28</f>
        <v>1673</v>
      </c>
      <c r="N33" s="151">
        <f>'[1]TH Viec 06'!P28</f>
        <v>1632</v>
      </c>
      <c r="O33" s="151">
        <f>'[1]TH Viec 06'!Q28</f>
        <v>41</v>
      </c>
      <c r="P33" s="151">
        <f>'[1]TH Viec 06'!R28</f>
        <v>3312</v>
      </c>
      <c r="Q33" s="151">
        <f>'[1]TH Viec 06'!S28</f>
        <v>2232</v>
      </c>
      <c r="R33" s="151">
        <f>'[1]TH Viec 06'!T28</f>
        <v>1</v>
      </c>
      <c r="S33" s="151">
        <f>'[1]TH Viec 06'!U28</f>
        <v>1079</v>
      </c>
      <c r="T33" s="151">
        <f>'[1]TH Viec 06'!V28</f>
        <v>4985</v>
      </c>
      <c r="U33" s="165">
        <f>'[1]TH Viec 06'!W28</f>
        <v>0.8590445698879434</v>
      </c>
      <c r="V33" s="165">
        <f>'[1]TH Viec 06'!X28</f>
        <v>0.7818325538502074</v>
      </c>
      <c r="Y33" s="157">
        <f t="shared" si="2"/>
        <v>14991</v>
      </c>
      <c r="Z33" s="157">
        <f t="shared" si="3"/>
        <v>11205</v>
      </c>
      <c r="AA33" s="157">
        <f t="shared" si="4"/>
        <v>9532</v>
      </c>
      <c r="AB33" s="163">
        <f t="shared" si="5"/>
        <v>0.7474484690814489</v>
      </c>
      <c r="AC33" s="163">
        <f t="shared" si="6"/>
        <v>0.8506916555109326</v>
      </c>
    </row>
    <row r="34" spans="1:29" s="155" customFormat="1" ht="13.5" customHeight="1">
      <c r="A34" s="164">
        <v>17</v>
      </c>
      <c r="B34" s="149" t="str">
        <f>'[1]TH Viec 06'!B29</f>
        <v>Đắk Nông</v>
      </c>
      <c r="C34" s="151">
        <f>'[1]TH Viec 06'!C29</f>
        <v>4765</v>
      </c>
      <c r="D34" s="151">
        <f>'[1]TH Viec 06'!D29</f>
        <v>1660</v>
      </c>
      <c r="E34" s="151">
        <f>'[1]TH Viec 06'!E29</f>
        <v>3105</v>
      </c>
      <c r="F34" s="151">
        <f>'[1]TH Viec 06'!F29</f>
        <v>3632</v>
      </c>
      <c r="G34" s="151">
        <f>'[1]TH Viec 06'!G29</f>
        <v>2584</v>
      </c>
      <c r="H34" s="151">
        <f>'[1]TH Viec 06'!H29</f>
        <v>93</v>
      </c>
      <c r="I34" s="151">
        <f>'[1]TH Viec 06'!I29</f>
        <v>2363</v>
      </c>
      <c r="J34" s="151">
        <f>'[1]TH Viec 06'!J29</f>
        <v>58</v>
      </c>
      <c r="K34" s="151">
        <f>'[1]TH Viec 06'!K29</f>
        <v>61</v>
      </c>
      <c r="L34" s="151">
        <f>'[1]TH Viec 06'!L29</f>
        <v>9</v>
      </c>
      <c r="M34" s="151">
        <f>'[1]TH Viec 06'!M29</f>
        <v>1048</v>
      </c>
      <c r="N34" s="151">
        <f>'[1]TH Viec 06'!P29</f>
        <v>611</v>
      </c>
      <c r="O34" s="151">
        <f>'[1]TH Viec 06'!Q29</f>
        <v>437</v>
      </c>
      <c r="P34" s="151">
        <f>'[1]TH Viec 06'!R29</f>
        <v>1133</v>
      </c>
      <c r="Q34" s="151">
        <f>'[1]TH Viec 06'!S29</f>
        <v>845</v>
      </c>
      <c r="R34" s="151">
        <f>'[1]TH Viec 06'!T29</f>
        <v>0</v>
      </c>
      <c r="S34" s="151">
        <f>'[1]TH Viec 06'!U29</f>
        <v>288</v>
      </c>
      <c r="T34" s="151">
        <f>'[1]TH Viec 06'!V29</f>
        <v>2181</v>
      </c>
      <c r="U34" s="165">
        <f>'[1]TH Viec 06'!W29</f>
        <v>0.711453744493392</v>
      </c>
      <c r="V34" s="165">
        <f>'[1]TH Viec 06'!X29</f>
        <v>0.7622245540398741</v>
      </c>
      <c r="Y34" s="157">
        <f t="shared" si="2"/>
        <v>4672</v>
      </c>
      <c r="Z34" s="157">
        <f t="shared" si="3"/>
        <v>3478</v>
      </c>
      <c r="AA34" s="157">
        <f t="shared" si="4"/>
        <v>2430</v>
      </c>
      <c r="AB34" s="163">
        <f t="shared" si="5"/>
        <v>0.7444349315068494</v>
      </c>
      <c r="AC34" s="163">
        <f t="shared" si="6"/>
        <v>0.6986774008050604</v>
      </c>
    </row>
    <row r="35" spans="1:29" s="155" customFormat="1" ht="13.5" customHeight="1">
      <c r="A35" s="166">
        <v>18</v>
      </c>
      <c r="B35" s="149" t="str">
        <f>'[1]TH Viec 06'!B30</f>
        <v>Điện Biên</v>
      </c>
      <c r="C35" s="151">
        <f>'[1]TH Viec 06'!C30</f>
        <v>2600</v>
      </c>
      <c r="D35" s="151">
        <f>'[1]TH Viec 06'!D30</f>
        <v>556</v>
      </c>
      <c r="E35" s="151">
        <f>'[1]TH Viec 06'!E30</f>
        <v>2044</v>
      </c>
      <c r="F35" s="151">
        <f>'[1]TH Viec 06'!F30</f>
        <v>2182</v>
      </c>
      <c r="G35" s="151">
        <f>'[1]TH Viec 06'!G30</f>
        <v>1924</v>
      </c>
      <c r="H35" s="151">
        <f>'[1]TH Viec 06'!H30</f>
        <v>93</v>
      </c>
      <c r="I35" s="151">
        <f>'[1]TH Viec 06'!I30</f>
        <v>1759</v>
      </c>
      <c r="J35" s="151">
        <f>'[1]TH Viec 06'!J30</f>
        <v>28</v>
      </c>
      <c r="K35" s="151">
        <f>'[1]TH Viec 06'!K30</f>
        <v>25</v>
      </c>
      <c r="L35" s="151">
        <f>'[1]TH Viec 06'!L30</f>
        <v>19</v>
      </c>
      <c r="M35" s="151">
        <f>'[1]TH Viec 06'!M30</f>
        <v>258</v>
      </c>
      <c r="N35" s="151">
        <f>'[1]TH Viec 06'!P30</f>
        <v>248</v>
      </c>
      <c r="O35" s="151">
        <f>'[1]TH Viec 06'!Q30</f>
        <v>10</v>
      </c>
      <c r="P35" s="151">
        <f>'[1]TH Viec 06'!R30</f>
        <v>418</v>
      </c>
      <c r="Q35" s="151">
        <f>'[1]TH Viec 06'!S30</f>
        <v>403</v>
      </c>
      <c r="R35" s="151">
        <f>'[1]TH Viec 06'!T30</f>
        <v>0</v>
      </c>
      <c r="S35" s="151">
        <f>'[1]TH Viec 06'!U30</f>
        <v>15</v>
      </c>
      <c r="T35" s="151">
        <f>'[1]TH Viec 06'!V30</f>
        <v>676</v>
      </c>
      <c r="U35" s="165">
        <f>'[1]TH Viec 06'!W30</f>
        <v>0.8817598533455545</v>
      </c>
      <c r="V35" s="165">
        <f>'[1]TH Viec 06'!X30</f>
        <v>0.8392307692307692</v>
      </c>
      <c r="Y35" s="157">
        <f t="shared" si="2"/>
        <v>2507</v>
      </c>
      <c r="Z35" s="157">
        <f t="shared" si="3"/>
        <v>2064</v>
      </c>
      <c r="AA35" s="157">
        <f t="shared" si="4"/>
        <v>1806</v>
      </c>
      <c r="AB35" s="163">
        <f t="shared" si="5"/>
        <v>0.8232947746310331</v>
      </c>
      <c r="AC35" s="163">
        <f t="shared" si="6"/>
        <v>0.875</v>
      </c>
    </row>
    <row r="36" spans="1:29" s="155" customFormat="1" ht="13.5" customHeight="1">
      <c r="A36" s="164">
        <v>19</v>
      </c>
      <c r="B36" s="149" t="str">
        <f>'[1]TH Viec 06'!B31</f>
        <v>Đồng Nai</v>
      </c>
      <c r="C36" s="151">
        <f>'[1]TH Viec 06'!C31</f>
        <v>27883</v>
      </c>
      <c r="D36" s="151">
        <f>'[1]TH Viec 06'!D31</f>
        <v>10932</v>
      </c>
      <c r="E36" s="151">
        <f>'[1]TH Viec 06'!E31</f>
        <v>16951</v>
      </c>
      <c r="F36" s="151">
        <f>'[1]TH Viec 06'!F31</f>
        <v>21513</v>
      </c>
      <c r="G36" s="151">
        <f>'[1]TH Viec 06'!G31</f>
        <v>15375</v>
      </c>
      <c r="H36" s="151">
        <f>'[1]TH Viec 06'!H31</f>
        <v>633</v>
      </c>
      <c r="I36" s="151">
        <f>'[1]TH Viec 06'!I31</f>
        <v>13826</v>
      </c>
      <c r="J36" s="151">
        <f>'[1]TH Viec 06'!J31</f>
        <v>363</v>
      </c>
      <c r="K36" s="151">
        <f>'[1]TH Viec 06'!K31</f>
        <v>483</v>
      </c>
      <c r="L36" s="151">
        <f>'[1]TH Viec 06'!L31</f>
        <v>70</v>
      </c>
      <c r="M36" s="151">
        <f>'[1]TH Viec 06'!M31</f>
        <v>6138</v>
      </c>
      <c r="N36" s="151">
        <f>'[1]TH Viec 06'!P31</f>
        <v>6000</v>
      </c>
      <c r="O36" s="151">
        <f>'[1]TH Viec 06'!Q31</f>
        <v>138</v>
      </c>
      <c r="P36" s="151">
        <f>'[1]TH Viec 06'!R31</f>
        <v>6370</v>
      </c>
      <c r="Q36" s="151">
        <f>'[1]TH Viec 06'!S31</f>
        <v>5128</v>
      </c>
      <c r="R36" s="151">
        <f>'[1]TH Viec 06'!T31</f>
        <v>23</v>
      </c>
      <c r="S36" s="151">
        <f>'[1]TH Viec 06'!U31</f>
        <v>1219</v>
      </c>
      <c r="T36" s="151">
        <f>'[1]TH Viec 06'!V31</f>
        <v>12508</v>
      </c>
      <c r="U36" s="165">
        <f>'[1]TH Viec 06'!W31</f>
        <v>0.7146841444707851</v>
      </c>
      <c r="V36" s="165">
        <f>'[1]TH Viec 06'!X31</f>
        <v>0.7715453860775383</v>
      </c>
      <c r="Y36" s="157">
        <f t="shared" si="2"/>
        <v>27250</v>
      </c>
      <c r="Z36" s="157">
        <f t="shared" si="3"/>
        <v>20397</v>
      </c>
      <c r="AA36" s="157">
        <f t="shared" si="4"/>
        <v>14259</v>
      </c>
      <c r="AB36" s="163">
        <f t="shared" si="5"/>
        <v>0.74851376146789</v>
      </c>
      <c r="AC36" s="163">
        <f t="shared" si="6"/>
        <v>0.6990733931460509</v>
      </c>
    </row>
    <row r="37" spans="1:29" s="155" customFormat="1" ht="13.5" customHeight="1">
      <c r="A37" s="166">
        <v>20</v>
      </c>
      <c r="B37" s="149" t="str">
        <f>'[1]TH Viec 06'!B32</f>
        <v>Đồng Tháp</v>
      </c>
      <c r="C37" s="151">
        <f>'[1]TH Viec 06'!C32</f>
        <v>16907</v>
      </c>
      <c r="D37" s="151">
        <f>'[1]TH Viec 06'!D32</f>
        <v>3317</v>
      </c>
      <c r="E37" s="151">
        <f>'[1]TH Viec 06'!E32</f>
        <v>13590</v>
      </c>
      <c r="F37" s="151">
        <f>'[1]TH Viec 06'!F32</f>
        <v>14957</v>
      </c>
      <c r="G37" s="151">
        <f>'[1]TH Viec 06'!G32</f>
        <v>11910</v>
      </c>
      <c r="H37" s="151">
        <f>'[1]TH Viec 06'!H32</f>
        <v>229</v>
      </c>
      <c r="I37" s="151">
        <f>'[1]TH Viec 06'!I32</f>
        <v>10480</v>
      </c>
      <c r="J37" s="151">
        <f>'[1]TH Viec 06'!J32</f>
        <v>181</v>
      </c>
      <c r="K37" s="151">
        <f>'[1]TH Viec 06'!K32</f>
        <v>973</v>
      </c>
      <c r="L37" s="151">
        <f>'[1]TH Viec 06'!L32</f>
        <v>47</v>
      </c>
      <c r="M37" s="151">
        <f>'[1]TH Viec 06'!M32</f>
        <v>3047</v>
      </c>
      <c r="N37" s="151">
        <f>'[1]TH Viec 06'!P32</f>
        <v>3047</v>
      </c>
      <c r="O37" s="151">
        <f>'[1]TH Viec 06'!Q32</f>
        <v>0</v>
      </c>
      <c r="P37" s="151">
        <f>'[1]TH Viec 06'!R32</f>
        <v>1950</v>
      </c>
      <c r="Q37" s="151">
        <f>'[1]TH Viec 06'!S32</f>
        <v>1577</v>
      </c>
      <c r="R37" s="151">
        <f>'[1]TH Viec 06'!T32</f>
        <v>10</v>
      </c>
      <c r="S37" s="151">
        <f>'[1]TH Viec 06'!U32</f>
        <v>363</v>
      </c>
      <c r="T37" s="151">
        <f>'[1]TH Viec 06'!V32</f>
        <v>4997</v>
      </c>
      <c r="U37" s="165">
        <f>'[1]TH Viec 06'!W32</f>
        <v>0.7962826770074213</v>
      </c>
      <c r="V37" s="165">
        <f>'[1]TH Viec 06'!X32</f>
        <v>0.8846631572721358</v>
      </c>
      <c r="Y37" s="157">
        <f t="shared" si="2"/>
        <v>16678</v>
      </c>
      <c r="Z37" s="157">
        <f t="shared" si="3"/>
        <v>13755</v>
      </c>
      <c r="AA37" s="157">
        <f t="shared" si="4"/>
        <v>10708</v>
      </c>
      <c r="AB37" s="163">
        <f t="shared" si="5"/>
        <v>0.8247391773593956</v>
      </c>
      <c r="AC37" s="163">
        <f t="shared" si="6"/>
        <v>0.7784805525263541</v>
      </c>
    </row>
    <row r="38" spans="1:29" s="155" customFormat="1" ht="13.5" customHeight="1">
      <c r="A38" s="164">
        <v>21</v>
      </c>
      <c r="B38" s="149" t="str">
        <f>'[1]TH Viec 06'!B33</f>
        <v>Gia Lai</v>
      </c>
      <c r="C38" s="151">
        <f>'[1]TH Viec 06'!C33</f>
        <v>11801</v>
      </c>
      <c r="D38" s="151">
        <f>'[1]TH Viec 06'!D33</f>
        <v>3763</v>
      </c>
      <c r="E38" s="151">
        <f>'[1]TH Viec 06'!E33</f>
        <v>8038</v>
      </c>
      <c r="F38" s="151">
        <f>'[1]TH Viec 06'!F33</f>
        <v>9885</v>
      </c>
      <c r="G38" s="151">
        <f>'[1]TH Viec 06'!G33</f>
        <v>6561</v>
      </c>
      <c r="H38" s="151">
        <f>'[1]TH Viec 06'!H33</f>
        <v>150</v>
      </c>
      <c r="I38" s="151">
        <f>'[1]TH Viec 06'!I33</f>
        <v>5887</v>
      </c>
      <c r="J38" s="151">
        <f>'[1]TH Viec 06'!J33</f>
        <v>200</v>
      </c>
      <c r="K38" s="151">
        <f>'[1]TH Viec 06'!K33</f>
        <v>301</v>
      </c>
      <c r="L38" s="151">
        <f>'[1]TH Viec 06'!L33</f>
        <v>23</v>
      </c>
      <c r="M38" s="151">
        <f>'[1]TH Viec 06'!M33</f>
        <v>3324</v>
      </c>
      <c r="N38" s="151">
        <f>'[1]TH Viec 06'!P33</f>
        <v>3161</v>
      </c>
      <c r="O38" s="151">
        <f>'[1]TH Viec 06'!Q33</f>
        <v>163</v>
      </c>
      <c r="P38" s="151">
        <f>'[1]TH Viec 06'!R33</f>
        <v>1916</v>
      </c>
      <c r="Q38" s="151">
        <f>'[1]TH Viec 06'!S33</f>
        <v>1583</v>
      </c>
      <c r="R38" s="151">
        <f>'[1]TH Viec 06'!T33</f>
        <v>17</v>
      </c>
      <c r="S38" s="151">
        <f>'[1]TH Viec 06'!U33</f>
        <v>316</v>
      </c>
      <c r="T38" s="151">
        <f>'[1]TH Viec 06'!V33</f>
        <v>5240</v>
      </c>
      <c r="U38" s="165">
        <f>'[1]TH Viec 06'!W33</f>
        <v>0.6637329286798179</v>
      </c>
      <c r="V38" s="165">
        <f>'[1]TH Viec 06'!X33</f>
        <v>0.837640877891704</v>
      </c>
      <c r="Y38" s="157">
        <f t="shared" si="2"/>
        <v>11651</v>
      </c>
      <c r="Z38" s="157">
        <f t="shared" si="3"/>
        <v>9434</v>
      </c>
      <c r="AA38" s="157">
        <f t="shared" si="4"/>
        <v>6110</v>
      </c>
      <c r="AB38" s="163">
        <f t="shared" si="5"/>
        <v>0.8097159042142306</v>
      </c>
      <c r="AC38" s="163">
        <f t="shared" si="6"/>
        <v>0.6476574093703625</v>
      </c>
    </row>
    <row r="39" spans="1:29" s="155" customFormat="1" ht="13.5" customHeight="1">
      <c r="A39" s="166">
        <v>22</v>
      </c>
      <c r="B39" s="149" t="str">
        <f>'[1]TH Viec 06'!B34</f>
        <v>Hà Giang</v>
      </c>
      <c r="C39" s="151">
        <f>'[1]TH Viec 06'!C34</f>
        <v>2096</v>
      </c>
      <c r="D39" s="151">
        <f>'[1]TH Viec 06'!D34</f>
        <v>393</v>
      </c>
      <c r="E39" s="151">
        <f>'[1]TH Viec 06'!E34</f>
        <v>1703</v>
      </c>
      <c r="F39" s="151">
        <f>'[1]TH Viec 06'!F34</f>
        <v>1844</v>
      </c>
      <c r="G39" s="151">
        <f>'[1]TH Viec 06'!G34</f>
        <v>1529</v>
      </c>
      <c r="H39" s="151">
        <f>'[1]TH Viec 06'!H34</f>
        <v>30</v>
      </c>
      <c r="I39" s="151">
        <f>'[1]TH Viec 06'!I34</f>
        <v>1428</v>
      </c>
      <c r="J39" s="151">
        <f>'[1]TH Viec 06'!J34</f>
        <v>23</v>
      </c>
      <c r="K39" s="151">
        <f>'[1]TH Viec 06'!K34</f>
        <v>43</v>
      </c>
      <c r="L39" s="151">
        <f>'[1]TH Viec 06'!L34</f>
        <v>5</v>
      </c>
      <c r="M39" s="151">
        <f>'[1]TH Viec 06'!M34</f>
        <v>315</v>
      </c>
      <c r="N39" s="151">
        <f>'[1]TH Viec 06'!P34</f>
        <v>269</v>
      </c>
      <c r="O39" s="151">
        <f>'[1]TH Viec 06'!Q34</f>
        <v>46</v>
      </c>
      <c r="P39" s="151">
        <f>'[1]TH Viec 06'!R34</f>
        <v>252</v>
      </c>
      <c r="Q39" s="151">
        <f>'[1]TH Viec 06'!S34</f>
        <v>245</v>
      </c>
      <c r="R39" s="151">
        <f>'[1]TH Viec 06'!T34</f>
        <v>0</v>
      </c>
      <c r="S39" s="151">
        <f>'[1]TH Viec 06'!U34</f>
        <v>7</v>
      </c>
      <c r="T39" s="151">
        <f>'[1]TH Viec 06'!V34</f>
        <v>567</v>
      </c>
      <c r="U39" s="165">
        <f>'[1]TH Viec 06'!W34</f>
        <v>0.829175704989154</v>
      </c>
      <c r="V39" s="165">
        <f>'[1]TH Viec 06'!X34</f>
        <v>0.8797709923664122</v>
      </c>
      <c r="Y39" s="157">
        <f t="shared" si="2"/>
        <v>2066</v>
      </c>
      <c r="Z39" s="157">
        <f t="shared" si="3"/>
        <v>1771</v>
      </c>
      <c r="AA39" s="157">
        <f t="shared" si="4"/>
        <v>1456</v>
      </c>
      <c r="AB39" s="163">
        <f t="shared" si="5"/>
        <v>0.8572120038722169</v>
      </c>
      <c r="AC39" s="163">
        <f t="shared" si="6"/>
        <v>0.8221343873517787</v>
      </c>
    </row>
    <row r="40" spans="1:29" s="155" customFormat="1" ht="13.5" customHeight="1">
      <c r="A40" s="164">
        <v>23</v>
      </c>
      <c r="B40" s="149" t="str">
        <f>'[1]TH Viec 06'!B35</f>
        <v>Hà Nam</v>
      </c>
      <c r="C40" s="151">
        <f>'[1]TH Viec 06'!C35</f>
        <v>2619</v>
      </c>
      <c r="D40" s="151">
        <f>'[1]TH Viec 06'!D35</f>
        <v>1064</v>
      </c>
      <c r="E40" s="151">
        <f>'[1]TH Viec 06'!E35</f>
        <v>1555</v>
      </c>
      <c r="F40" s="151">
        <f>'[1]TH Viec 06'!F35</f>
        <v>1714</v>
      </c>
      <c r="G40" s="151">
        <f>'[1]TH Viec 06'!G35</f>
        <v>1467</v>
      </c>
      <c r="H40" s="151">
        <f>'[1]TH Viec 06'!H35</f>
        <v>63</v>
      </c>
      <c r="I40" s="151">
        <f>'[1]TH Viec 06'!I35</f>
        <v>1334</v>
      </c>
      <c r="J40" s="151">
        <f>'[1]TH Viec 06'!J35</f>
        <v>33</v>
      </c>
      <c r="K40" s="151">
        <f>'[1]TH Viec 06'!K35</f>
        <v>32</v>
      </c>
      <c r="L40" s="151">
        <f>'[1]TH Viec 06'!L35</f>
        <v>5</v>
      </c>
      <c r="M40" s="151">
        <f>'[1]TH Viec 06'!M35</f>
        <v>247</v>
      </c>
      <c r="N40" s="151">
        <f>'[1]TH Viec 06'!P35</f>
        <v>130</v>
      </c>
      <c r="O40" s="151">
        <f>'[1]TH Viec 06'!Q35</f>
        <v>117</v>
      </c>
      <c r="P40" s="151">
        <f>'[1]TH Viec 06'!R35</f>
        <v>905</v>
      </c>
      <c r="Q40" s="151">
        <f>'[1]TH Viec 06'!S35</f>
        <v>891</v>
      </c>
      <c r="R40" s="151">
        <f>'[1]TH Viec 06'!T35</f>
        <v>6</v>
      </c>
      <c r="S40" s="151">
        <f>'[1]TH Viec 06'!U35</f>
        <v>8</v>
      </c>
      <c r="T40" s="151">
        <f>'[1]TH Viec 06'!V35</f>
        <v>1152</v>
      </c>
      <c r="U40" s="165">
        <f>'[1]TH Viec 06'!W35</f>
        <v>0.8558926487747958</v>
      </c>
      <c r="V40" s="165">
        <f>'[1]TH Viec 06'!X35</f>
        <v>0.6544482626956853</v>
      </c>
      <c r="Y40" s="157">
        <f t="shared" si="2"/>
        <v>2556</v>
      </c>
      <c r="Z40" s="157">
        <f t="shared" si="3"/>
        <v>1619</v>
      </c>
      <c r="AA40" s="157">
        <f t="shared" si="4"/>
        <v>1372</v>
      </c>
      <c r="AB40" s="163">
        <f t="shared" si="5"/>
        <v>0.6334115805946792</v>
      </c>
      <c r="AC40" s="163">
        <f t="shared" si="6"/>
        <v>0.8474366893143916</v>
      </c>
    </row>
    <row r="41" spans="1:29" s="155" customFormat="1" ht="13.5" customHeight="1">
      <c r="A41" s="166">
        <v>24</v>
      </c>
      <c r="B41" s="149" t="str">
        <f>'[1]TH Viec 06'!B36</f>
        <v>Hà Nội</v>
      </c>
      <c r="C41" s="151">
        <f>'[1]TH Viec 06'!C36</f>
        <v>33652</v>
      </c>
      <c r="D41" s="151">
        <f>'[1]TH Viec 06'!D36</f>
        <v>11344</v>
      </c>
      <c r="E41" s="151">
        <f>'[1]TH Viec 06'!E36</f>
        <v>22308</v>
      </c>
      <c r="F41" s="151">
        <f>'[1]TH Viec 06'!F36</f>
        <v>25620</v>
      </c>
      <c r="G41" s="151">
        <f>'[1]TH Viec 06'!G36</f>
        <v>17721</v>
      </c>
      <c r="H41" s="151">
        <f>'[1]TH Viec 06'!H36</f>
        <v>983</v>
      </c>
      <c r="I41" s="151">
        <f>'[1]TH Viec 06'!I36</f>
        <v>15961</v>
      </c>
      <c r="J41" s="151">
        <f>'[1]TH Viec 06'!J36</f>
        <v>322</v>
      </c>
      <c r="K41" s="151">
        <f>'[1]TH Viec 06'!K36</f>
        <v>356</v>
      </c>
      <c r="L41" s="151">
        <f>'[1]TH Viec 06'!L36</f>
        <v>99</v>
      </c>
      <c r="M41" s="151">
        <f>'[1]TH Viec 06'!M36</f>
        <v>7899</v>
      </c>
      <c r="N41" s="151">
        <f>'[1]TH Viec 06'!P36</f>
        <v>7859</v>
      </c>
      <c r="O41" s="151">
        <f>'[1]TH Viec 06'!Q36</f>
        <v>40</v>
      </c>
      <c r="P41" s="151">
        <f>'[1]TH Viec 06'!R36</f>
        <v>8032</v>
      </c>
      <c r="Q41" s="151">
        <f>'[1]TH Viec 06'!S36</f>
        <v>7679</v>
      </c>
      <c r="R41" s="151">
        <f>'[1]TH Viec 06'!T36</f>
        <v>39</v>
      </c>
      <c r="S41" s="151">
        <f>'[1]TH Viec 06'!U36</f>
        <v>314</v>
      </c>
      <c r="T41" s="151">
        <f>'[1]TH Viec 06'!V36</f>
        <v>15931</v>
      </c>
      <c r="U41" s="165">
        <f>'[1]TH Viec 06'!W36</f>
        <v>0.6916861826697892</v>
      </c>
      <c r="V41" s="165">
        <f>'[1]TH Viec 06'!X36</f>
        <v>0.7613217639367645</v>
      </c>
      <c r="Y41" s="157">
        <f t="shared" si="2"/>
        <v>32669</v>
      </c>
      <c r="Z41" s="157">
        <f t="shared" si="3"/>
        <v>24281</v>
      </c>
      <c r="AA41" s="157">
        <f t="shared" si="4"/>
        <v>16382</v>
      </c>
      <c r="AB41" s="163">
        <f t="shared" si="5"/>
        <v>0.7432428295938045</v>
      </c>
      <c r="AC41" s="163">
        <f t="shared" si="6"/>
        <v>0.6746839092294387</v>
      </c>
    </row>
    <row r="42" spans="1:29" s="155" customFormat="1" ht="13.5" customHeight="1">
      <c r="A42" s="164">
        <v>25</v>
      </c>
      <c r="B42" s="149" t="str">
        <f>'[1]TH Viec 06'!B37</f>
        <v>Hà Tĩnh</v>
      </c>
      <c r="C42" s="151">
        <f>'[1]TH Viec 06'!C37</f>
        <v>3866</v>
      </c>
      <c r="D42" s="151">
        <f>'[1]TH Viec 06'!D37</f>
        <v>631</v>
      </c>
      <c r="E42" s="151">
        <f>'[1]TH Viec 06'!E37</f>
        <v>3235</v>
      </c>
      <c r="F42" s="151">
        <f>'[1]TH Viec 06'!F37</f>
        <v>3409</v>
      </c>
      <c r="G42" s="151">
        <f>'[1]TH Viec 06'!G37</f>
        <v>2922</v>
      </c>
      <c r="H42" s="151">
        <f>'[1]TH Viec 06'!H37</f>
        <v>88</v>
      </c>
      <c r="I42" s="151">
        <f>'[1]TH Viec 06'!I37</f>
        <v>2759</v>
      </c>
      <c r="J42" s="151">
        <f>'[1]TH Viec 06'!J37</f>
        <v>15</v>
      </c>
      <c r="K42" s="151">
        <f>'[1]TH Viec 06'!K37</f>
        <v>56</v>
      </c>
      <c r="L42" s="151">
        <f>'[1]TH Viec 06'!L37</f>
        <v>4</v>
      </c>
      <c r="M42" s="151">
        <f>'[1]TH Viec 06'!M37</f>
        <v>487</v>
      </c>
      <c r="N42" s="151">
        <f>'[1]TH Viec 06'!P37</f>
        <v>466</v>
      </c>
      <c r="O42" s="151">
        <f>'[1]TH Viec 06'!Q37</f>
        <v>21</v>
      </c>
      <c r="P42" s="151">
        <f>'[1]TH Viec 06'!R37</f>
        <v>457</v>
      </c>
      <c r="Q42" s="151">
        <f>'[1]TH Viec 06'!S37</f>
        <v>435</v>
      </c>
      <c r="R42" s="151">
        <f>'[1]TH Viec 06'!T37</f>
        <v>0</v>
      </c>
      <c r="S42" s="151">
        <f>'[1]TH Viec 06'!U37</f>
        <v>22</v>
      </c>
      <c r="T42" s="151">
        <f>'[1]TH Viec 06'!V37</f>
        <v>944</v>
      </c>
      <c r="U42" s="165">
        <f>'[1]TH Viec 06'!W37</f>
        <v>0.8571428571428571</v>
      </c>
      <c r="V42" s="165">
        <f>'[1]TH Viec 06'!X37</f>
        <v>0.8817899637868598</v>
      </c>
      <c r="Y42" s="157">
        <f t="shared" si="2"/>
        <v>3778</v>
      </c>
      <c r="Z42" s="157">
        <f t="shared" si="3"/>
        <v>3265</v>
      </c>
      <c r="AA42" s="157">
        <f t="shared" si="4"/>
        <v>2778</v>
      </c>
      <c r="AB42" s="163">
        <f t="shared" si="5"/>
        <v>0.8642138697723664</v>
      </c>
      <c r="AC42" s="163">
        <f t="shared" si="6"/>
        <v>0.8508422664624808</v>
      </c>
    </row>
    <row r="43" spans="1:29" s="155" customFormat="1" ht="13.5" customHeight="1">
      <c r="A43" s="166">
        <v>26</v>
      </c>
      <c r="B43" s="149" t="str">
        <f>'[1]TH Viec 06'!B38</f>
        <v>Hải Dương</v>
      </c>
      <c r="C43" s="151">
        <f>'[1]TH Viec 06'!C38</f>
        <v>9009</v>
      </c>
      <c r="D43" s="151">
        <f>'[1]TH Viec 06'!D38</f>
        <v>2663</v>
      </c>
      <c r="E43" s="151">
        <f>'[1]TH Viec 06'!E38</f>
        <v>6346</v>
      </c>
      <c r="F43" s="151">
        <f>'[1]TH Viec 06'!F38</f>
        <v>7561</v>
      </c>
      <c r="G43" s="151">
        <f>'[1]TH Viec 06'!G38</f>
        <v>5695</v>
      </c>
      <c r="H43" s="151">
        <f>'[1]TH Viec 06'!H38</f>
        <v>148</v>
      </c>
      <c r="I43" s="151">
        <f>'[1]TH Viec 06'!I38</f>
        <v>5386</v>
      </c>
      <c r="J43" s="151">
        <f>'[1]TH Viec 06'!J38</f>
        <v>66</v>
      </c>
      <c r="K43" s="151">
        <f>'[1]TH Viec 06'!K38</f>
        <v>63</v>
      </c>
      <c r="L43" s="151">
        <f>'[1]TH Viec 06'!L38</f>
        <v>32</v>
      </c>
      <c r="M43" s="151">
        <f>'[1]TH Viec 06'!M38</f>
        <v>1866</v>
      </c>
      <c r="N43" s="151">
        <f>'[1]TH Viec 06'!P38</f>
        <v>1687</v>
      </c>
      <c r="O43" s="151">
        <f>'[1]TH Viec 06'!Q38</f>
        <v>179</v>
      </c>
      <c r="P43" s="151">
        <f>'[1]TH Viec 06'!R38</f>
        <v>1448</v>
      </c>
      <c r="Q43" s="151">
        <f>'[1]TH Viec 06'!S38</f>
        <v>1269</v>
      </c>
      <c r="R43" s="151">
        <f>'[1]TH Viec 06'!T38</f>
        <v>8</v>
      </c>
      <c r="S43" s="151">
        <f>'[1]TH Viec 06'!U38</f>
        <v>171</v>
      </c>
      <c r="T43" s="151">
        <f>'[1]TH Viec 06'!V38</f>
        <v>3314</v>
      </c>
      <c r="U43" s="165">
        <f>'[1]TH Viec 06'!W38</f>
        <v>0.7532072477185557</v>
      </c>
      <c r="V43" s="165">
        <f>'[1]TH Viec 06'!X38</f>
        <v>0.8392718392718392</v>
      </c>
      <c r="Y43" s="157">
        <f t="shared" si="2"/>
        <v>8861</v>
      </c>
      <c r="Z43" s="157">
        <f t="shared" si="3"/>
        <v>7350</v>
      </c>
      <c r="AA43" s="157">
        <f t="shared" si="4"/>
        <v>5484</v>
      </c>
      <c r="AB43" s="163">
        <f t="shared" si="5"/>
        <v>0.8294774856111048</v>
      </c>
      <c r="AC43" s="163">
        <f t="shared" si="6"/>
        <v>0.7461224489795918</v>
      </c>
    </row>
    <row r="44" spans="1:29" s="155" customFormat="1" ht="13.5" customHeight="1">
      <c r="A44" s="164">
        <v>27</v>
      </c>
      <c r="B44" s="149" t="str">
        <f>'[1]TH Viec 06'!B39</f>
        <v>Hải Phòng</v>
      </c>
      <c r="C44" s="151">
        <f>'[1]TH Viec 06'!C39</f>
        <v>15280</v>
      </c>
      <c r="D44" s="151">
        <f>'[1]TH Viec 06'!D39</f>
        <v>8964</v>
      </c>
      <c r="E44" s="151">
        <f>'[1]TH Viec 06'!E39</f>
        <v>6316</v>
      </c>
      <c r="F44" s="151">
        <f>'[1]TH Viec 06'!F39</f>
        <v>8891</v>
      </c>
      <c r="G44" s="151">
        <f>'[1]TH Viec 06'!G39</f>
        <v>5817</v>
      </c>
      <c r="H44" s="151">
        <f>'[1]TH Viec 06'!H39</f>
        <v>201</v>
      </c>
      <c r="I44" s="151">
        <f>'[1]TH Viec 06'!I39</f>
        <v>5064</v>
      </c>
      <c r="J44" s="151">
        <f>'[1]TH Viec 06'!J39</f>
        <v>175</v>
      </c>
      <c r="K44" s="151">
        <f>'[1]TH Viec 06'!K39</f>
        <v>190</v>
      </c>
      <c r="L44" s="151">
        <f>'[1]TH Viec 06'!L39</f>
        <v>187</v>
      </c>
      <c r="M44" s="151">
        <f>'[1]TH Viec 06'!M39</f>
        <v>3074</v>
      </c>
      <c r="N44" s="151">
        <f>'[1]TH Viec 06'!P39</f>
        <v>2920</v>
      </c>
      <c r="O44" s="151">
        <f>'[1]TH Viec 06'!Q39</f>
        <v>154</v>
      </c>
      <c r="P44" s="151">
        <f>'[1]TH Viec 06'!R39</f>
        <v>6389</v>
      </c>
      <c r="Q44" s="151">
        <f>'[1]TH Viec 06'!S39</f>
        <v>5762</v>
      </c>
      <c r="R44" s="151">
        <f>'[1]TH Viec 06'!T39</f>
        <v>6</v>
      </c>
      <c r="S44" s="151">
        <f>'[1]TH Viec 06'!U39</f>
        <v>621</v>
      </c>
      <c r="T44" s="151">
        <f>'[1]TH Viec 06'!V39</f>
        <v>9463</v>
      </c>
      <c r="U44" s="165">
        <f>'[1]TH Viec 06'!W39</f>
        <v>0.6542571139354403</v>
      </c>
      <c r="V44" s="165">
        <f>'[1]TH Viec 06'!X39</f>
        <v>0.5818717277486911</v>
      </c>
      <c r="Y44" s="157">
        <f t="shared" si="2"/>
        <v>15079</v>
      </c>
      <c r="Z44" s="157">
        <f t="shared" si="3"/>
        <v>8500</v>
      </c>
      <c r="AA44" s="157">
        <f t="shared" si="4"/>
        <v>5426</v>
      </c>
      <c r="AB44" s="163">
        <f t="shared" si="5"/>
        <v>0.5636978579481398</v>
      </c>
      <c r="AC44" s="163">
        <f t="shared" si="6"/>
        <v>0.6383529411764706</v>
      </c>
    </row>
    <row r="45" spans="1:29" s="155" customFormat="1" ht="13.5" customHeight="1">
      <c r="A45" s="166">
        <v>28</v>
      </c>
      <c r="B45" s="149" t="str">
        <f>'[1]TH Viec 06'!B40</f>
        <v>Hậu Giang</v>
      </c>
      <c r="C45" s="151">
        <f>'[1]TH Viec 06'!C40</f>
        <v>7979</v>
      </c>
      <c r="D45" s="151">
        <f>'[1]TH Viec 06'!D40</f>
        <v>2926</v>
      </c>
      <c r="E45" s="151">
        <f>'[1]TH Viec 06'!E40</f>
        <v>5053</v>
      </c>
      <c r="F45" s="151">
        <f>'[1]TH Viec 06'!F40</f>
        <v>6527</v>
      </c>
      <c r="G45" s="151">
        <f>'[1]TH Viec 06'!G40</f>
        <v>4351</v>
      </c>
      <c r="H45" s="151">
        <f>'[1]TH Viec 06'!H40</f>
        <v>111</v>
      </c>
      <c r="I45" s="151">
        <f>'[1]TH Viec 06'!I40</f>
        <v>3778</v>
      </c>
      <c r="J45" s="151">
        <f>'[1]TH Viec 06'!J40</f>
        <v>148</v>
      </c>
      <c r="K45" s="151">
        <f>'[1]TH Viec 06'!K40</f>
        <v>312</v>
      </c>
      <c r="L45" s="151">
        <f>'[1]TH Viec 06'!L40</f>
        <v>2</v>
      </c>
      <c r="M45" s="151">
        <f>'[1]TH Viec 06'!M40</f>
        <v>2176</v>
      </c>
      <c r="N45" s="151">
        <f>'[1]TH Viec 06'!P40</f>
        <v>2176</v>
      </c>
      <c r="O45" s="151">
        <f>'[1]TH Viec 06'!Q40</f>
        <v>0</v>
      </c>
      <c r="P45" s="151">
        <f>'[1]TH Viec 06'!R40</f>
        <v>1452</v>
      </c>
      <c r="Q45" s="151">
        <f>'[1]TH Viec 06'!S40</f>
        <v>599</v>
      </c>
      <c r="R45" s="151">
        <f>'[1]TH Viec 06'!T40</f>
        <v>4</v>
      </c>
      <c r="S45" s="151">
        <f>'[1]TH Viec 06'!U40</f>
        <v>849</v>
      </c>
      <c r="T45" s="151">
        <f>'[1]TH Viec 06'!V40</f>
        <v>3628</v>
      </c>
      <c r="U45" s="165">
        <f>'[1]TH Viec 06'!W40</f>
        <v>0.6666155967519535</v>
      </c>
      <c r="V45" s="165">
        <f>'[1]TH Viec 06'!X40</f>
        <v>0.8180223085599699</v>
      </c>
      <c r="Y45" s="157">
        <f t="shared" si="2"/>
        <v>7868</v>
      </c>
      <c r="Z45" s="157">
        <f t="shared" si="3"/>
        <v>6104</v>
      </c>
      <c r="AA45" s="157">
        <f t="shared" si="4"/>
        <v>3928</v>
      </c>
      <c r="AB45" s="163">
        <f t="shared" si="5"/>
        <v>0.7758007117437722</v>
      </c>
      <c r="AC45" s="163">
        <f t="shared" si="6"/>
        <v>0.6435124508519003</v>
      </c>
    </row>
    <row r="46" spans="1:29" s="155" customFormat="1" ht="13.5" customHeight="1">
      <c r="A46" s="164">
        <v>29</v>
      </c>
      <c r="B46" s="149" t="str">
        <f>'[1]TH Viec 06'!B41</f>
        <v>Hòa Bình</v>
      </c>
      <c r="C46" s="151">
        <f>'[1]TH Viec 06'!C41</f>
        <v>3382</v>
      </c>
      <c r="D46" s="151">
        <f>'[1]TH Viec 06'!D41</f>
        <v>489</v>
      </c>
      <c r="E46" s="151">
        <f>'[1]TH Viec 06'!E41</f>
        <v>2893</v>
      </c>
      <c r="F46" s="151">
        <f>'[1]TH Viec 06'!F41</f>
        <v>2996</v>
      </c>
      <c r="G46" s="151">
        <f>'[1]TH Viec 06'!G41</f>
        <v>2688</v>
      </c>
      <c r="H46" s="151">
        <f>'[1]TH Viec 06'!H41</f>
        <v>65</v>
      </c>
      <c r="I46" s="151">
        <f>'[1]TH Viec 06'!I41</f>
        <v>2588</v>
      </c>
      <c r="J46" s="151">
        <f>'[1]TH Viec 06'!J41</f>
        <v>8</v>
      </c>
      <c r="K46" s="151">
        <f>'[1]TH Viec 06'!K41</f>
        <v>11</v>
      </c>
      <c r="L46" s="151">
        <f>'[1]TH Viec 06'!L41</f>
        <v>16</v>
      </c>
      <c r="M46" s="151">
        <f>'[1]TH Viec 06'!M41</f>
        <v>308</v>
      </c>
      <c r="N46" s="151">
        <f>'[1]TH Viec 06'!P41</f>
        <v>263</v>
      </c>
      <c r="O46" s="151">
        <f>'[1]TH Viec 06'!Q41</f>
        <v>45</v>
      </c>
      <c r="P46" s="151">
        <f>'[1]TH Viec 06'!R41</f>
        <v>386</v>
      </c>
      <c r="Q46" s="151">
        <f>'[1]TH Viec 06'!S41</f>
        <v>352</v>
      </c>
      <c r="R46" s="151">
        <f>'[1]TH Viec 06'!T41</f>
        <v>0</v>
      </c>
      <c r="S46" s="151">
        <f>'[1]TH Viec 06'!U41</f>
        <v>34</v>
      </c>
      <c r="T46" s="151">
        <f>'[1]TH Viec 06'!V41</f>
        <v>694</v>
      </c>
      <c r="U46" s="165">
        <f>'[1]TH Viec 06'!W41</f>
        <v>0.897196261682243</v>
      </c>
      <c r="V46" s="165">
        <f>'[1]TH Viec 06'!X41</f>
        <v>0.885866351271437</v>
      </c>
      <c r="Y46" s="157">
        <f t="shared" si="2"/>
        <v>3317</v>
      </c>
      <c r="Z46" s="157">
        <f t="shared" si="3"/>
        <v>2920</v>
      </c>
      <c r="AA46" s="157">
        <f t="shared" si="4"/>
        <v>2612</v>
      </c>
      <c r="AB46" s="163">
        <f t="shared" si="5"/>
        <v>0.8803135363280072</v>
      </c>
      <c r="AC46" s="163">
        <f t="shared" si="6"/>
        <v>0.8945205479452055</v>
      </c>
    </row>
    <row r="47" spans="1:29" s="155" customFormat="1" ht="13.5" customHeight="1">
      <c r="A47" s="166">
        <v>30</v>
      </c>
      <c r="B47" s="149" t="str">
        <f>'[1]TH Viec 06'!B42</f>
        <v>Hồ Chí Minh</v>
      </c>
      <c r="C47" s="151">
        <f>'[1]TH Viec 06'!C42</f>
        <v>80987</v>
      </c>
      <c r="D47" s="151">
        <f>'[1]TH Viec 06'!D42</f>
        <v>30144</v>
      </c>
      <c r="E47" s="151">
        <f>'[1]TH Viec 06'!E42</f>
        <v>50843</v>
      </c>
      <c r="F47" s="151">
        <f>'[1]TH Viec 06'!F42</f>
        <v>60665</v>
      </c>
      <c r="G47" s="151">
        <f>'[1]TH Viec 06'!G42</f>
        <v>43724</v>
      </c>
      <c r="H47" s="151">
        <f>'[1]TH Viec 06'!H42</f>
        <v>1445</v>
      </c>
      <c r="I47" s="151">
        <f>'[1]TH Viec 06'!I42</f>
        <v>40012</v>
      </c>
      <c r="J47" s="151">
        <f>'[1]TH Viec 06'!J42</f>
        <v>702</v>
      </c>
      <c r="K47" s="151">
        <f>'[1]TH Viec 06'!K42</f>
        <v>1504</v>
      </c>
      <c r="L47" s="151">
        <f>'[1]TH Viec 06'!L42</f>
        <v>61</v>
      </c>
      <c r="M47" s="151">
        <f>'[1]TH Viec 06'!M42</f>
        <v>16941</v>
      </c>
      <c r="N47" s="151">
        <f>'[1]TH Viec 06'!P42</f>
        <v>16155</v>
      </c>
      <c r="O47" s="151">
        <f>'[1]TH Viec 06'!Q42</f>
        <v>786</v>
      </c>
      <c r="P47" s="151">
        <f>'[1]TH Viec 06'!R42</f>
        <v>20322</v>
      </c>
      <c r="Q47" s="151">
        <f>'[1]TH Viec 06'!S42</f>
        <v>12993</v>
      </c>
      <c r="R47" s="151">
        <f>'[1]TH Viec 06'!T42</f>
        <v>83</v>
      </c>
      <c r="S47" s="151">
        <f>'[1]TH Viec 06'!U42</f>
        <v>7246</v>
      </c>
      <c r="T47" s="151">
        <f>'[1]TH Viec 06'!V42</f>
        <v>37263</v>
      </c>
      <c r="U47" s="165">
        <f>'[1]TH Viec 06'!W42</f>
        <v>0.7207450754141598</v>
      </c>
      <c r="V47" s="165">
        <f>'[1]TH Viec 06'!X42</f>
        <v>0.7490708385296405</v>
      </c>
      <c r="Y47" s="157">
        <f t="shared" si="2"/>
        <v>79542</v>
      </c>
      <c r="Z47" s="157">
        <f t="shared" si="3"/>
        <v>57716</v>
      </c>
      <c r="AA47" s="157">
        <f t="shared" si="4"/>
        <v>40775</v>
      </c>
      <c r="AB47" s="163">
        <f t="shared" si="5"/>
        <v>0.7256040833773353</v>
      </c>
      <c r="AC47" s="163">
        <f t="shared" si="6"/>
        <v>0.7064765403007831</v>
      </c>
    </row>
    <row r="48" spans="1:29" s="155" customFormat="1" ht="13.5" customHeight="1">
      <c r="A48" s="164">
        <v>31</v>
      </c>
      <c r="B48" s="149" t="str">
        <f>'[1]TH Viec 06'!B43</f>
        <v>Hưng Yên</v>
      </c>
      <c r="C48" s="151">
        <f>'[1]TH Viec 06'!C43</f>
        <v>5742</v>
      </c>
      <c r="D48" s="151">
        <f>'[1]TH Viec 06'!D43</f>
        <v>1731</v>
      </c>
      <c r="E48" s="151">
        <f>'[1]TH Viec 06'!E43</f>
        <v>4011</v>
      </c>
      <c r="F48" s="151">
        <f>'[1]TH Viec 06'!F43</f>
        <v>4415</v>
      </c>
      <c r="G48" s="151">
        <f>'[1]TH Viec 06'!G43</f>
        <v>3652</v>
      </c>
      <c r="H48" s="151">
        <f>'[1]TH Viec 06'!H43</f>
        <v>201</v>
      </c>
      <c r="I48" s="151">
        <f>'[1]TH Viec 06'!I43</f>
        <v>3293</v>
      </c>
      <c r="J48" s="151">
        <f>'[1]TH Viec 06'!J43</f>
        <v>46</v>
      </c>
      <c r="K48" s="151">
        <f>'[1]TH Viec 06'!K43</f>
        <v>43</v>
      </c>
      <c r="L48" s="151">
        <f>'[1]TH Viec 06'!L43</f>
        <v>69</v>
      </c>
      <c r="M48" s="151">
        <f>'[1]TH Viec 06'!M43</f>
        <v>763</v>
      </c>
      <c r="N48" s="151">
        <f>'[1]TH Viec 06'!P43</f>
        <v>718</v>
      </c>
      <c r="O48" s="151">
        <f>'[1]TH Viec 06'!Q43</f>
        <v>45</v>
      </c>
      <c r="P48" s="151">
        <f>'[1]TH Viec 06'!R43</f>
        <v>1327</v>
      </c>
      <c r="Q48" s="151">
        <f>'[1]TH Viec 06'!S43</f>
        <v>1056</v>
      </c>
      <c r="R48" s="151">
        <f>'[1]TH Viec 06'!T43</f>
        <v>6</v>
      </c>
      <c r="S48" s="151">
        <f>'[1]TH Viec 06'!U43</f>
        <v>265</v>
      </c>
      <c r="T48" s="151">
        <f>'[1]TH Viec 06'!V43</f>
        <v>2090</v>
      </c>
      <c r="U48" s="165">
        <f>'[1]TH Viec 06'!W43</f>
        <v>0.8271800679501699</v>
      </c>
      <c r="V48" s="165">
        <f>'[1]TH Viec 06'!X43</f>
        <v>0.7688958551027516</v>
      </c>
      <c r="Y48" s="157">
        <f t="shared" si="2"/>
        <v>5541</v>
      </c>
      <c r="Z48" s="157">
        <f t="shared" si="3"/>
        <v>4171</v>
      </c>
      <c r="AA48" s="157">
        <f t="shared" si="4"/>
        <v>3408</v>
      </c>
      <c r="AB48" s="163">
        <f t="shared" si="5"/>
        <v>0.7527522107922757</v>
      </c>
      <c r="AC48" s="163">
        <f t="shared" si="6"/>
        <v>0.8170702469431791</v>
      </c>
    </row>
    <row r="49" spans="1:29" s="155" customFormat="1" ht="13.5" customHeight="1">
      <c r="A49" s="166">
        <v>32</v>
      </c>
      <c r="B49" s="149" t="str">
        <f>'[1]TH Viec 06'!B44</f>
        <v>Kiên Giang</v>
      </c>
      <c r="C49" s="151">
        <f>'[1]TH Viec 06'!C44</f>
        <v>16414</v>
      </c>
      <c r="D49" s="151">
        <f>'[1]TH Viec 06'!D44</f>
        <v>5398</v>
      </c>
      <c r="E49" s="151">
        <f>'[1]TH Viec 06'!E44</f>
        <v>11016</v>
      </c>
      <c r="F49" s="151">
        <f>'[1]TH Viec 06'!F44</f>
        <v>13899</v>
      </c>
      <c r="G49" s="151">
        <f>'[1]TH Viec 06'!G44</f>
        <v>10168</v>
      </c>
      <c r="H49" s="151">
        <f>'[1]TH Viec 06'!H44</f>
        <v>304</v>
      </c>
      <c r="I49" s="151">
        <f>'[1]TH Viec 06'!I44</f>
        <v>8783</v>
      </c>
      <c r="J49" s="151">
        <f>'[1]TH Viec 06'!J44</f>
        <v>282</v>
      </c>
      <c r="K49" s="151">
        <f>'[1]TH Viec 06'!K44</f>
        <v>719</v>
      </c>
      <c r="L49" s="151">
        <f>'[1]TH Viec 06'!L44</f>
        <v>80</v>
      </c>
      <c r="M49" s="151">
        <f>'[1]TH Viec 06'!M44</f>
        <v>3731</v>
      </c>
      <c r="N49" s="151">
        <f>'[1]TH Viec 06'!P44</f>
        <v>3714</v>
      </c>
      <c r="O49" s="151">
        <f>'[1]TH Viec 06'!Q44</f>
        <v>17</v>
      </c>
      <c r="P49" s="151">
        <f>'[1]TH Viec 06'!R44</f>
        <v>2515</v>
      </c>
      <c r="Q49" s="151">
        <f>'[1]TH Viec 06'!S44</f>
        <v>2255</v>
      </c>
      <c r="R49" s="151">
        <f>'[1]TH Viec 06'!T44</f>
        <v>9</v>
      </c>
      <c r="S49" s="151">
        <f>'[1]TH Viec 06'!U44</f>
        <v>251</v>
      </c>
      <c r="T49" s="151">
        <f>'[1]TH Viec 06'!V44</f>
        <v>6246</v>
      </c>
      <c r="U49" s="165">
        <f>'[1]TH Viec 06'!W44</f>
        <v>0.7315634218289085</v>
      </c>
      <c r="V49" s="165">
        <f>'[1]TH Viec 06'!X44</f>
        <v>0.8467771414646034</v>
      </c>
      <c r="Y49" s="157">
        <f aca="true" t="shared" si="7" ref="Y49:Y80">C49-H49</f>
        <v>16110</v>
      </c>
      <c r="Z49" s="157">
        <f aca="true" t="shared" si="8" ref="Z49:Z80">I49+J49+L49+N49+O49</f>
        <v>12876</v>
      </c>
      <c r="AA49" s="157">
        <f aca="true" t="shared" si="9" ref="AA49:AA80">I49+J49+L49</f>
        <v>9145</v>
      </c>
      <c r="AB49" s="163">
        <f aca="true" t="shared" si="10" ref="AB49:AB80">Z49/Y49</f>
        <v>0.7992551210428306</v>
      </c>
      <c r="AC49" s="163">
        <f aca="true" t="shared" si="11" ref="AC49:AC80">AA49/Z49</f>
        <v>0.7102360981671326</v>
      </c>
    </row>
    <row r="50" spans="1:29" s="155" customFormat="1" ht="13.5" customHeight="1">
      <c r="A50" s="164">
        <v>33</v>
      </c>
      <c r="B50" s="149" t="str">
        <f>'[1]TH Viec 06'!B45</f>
        <v>Kon Tum</v>
      </c>
      <c r="C50" s="151">
        <f>'[1]TH Viec 06'!C45</f>
        <v>3154</v>
      </c>
      <c r="D50" s="151">
        <f>'[1]TH Viec 06'!D45</f>
        <v>551</v>
      </c>
      <c r="E50" s="151">
        <f>'[1]TH Viec 06'!E45</f>
        <v>2603</v>
      </c>
      <c r="F50" s="151">
        <f>'[1]TH Viec 06'!F45</f>
        <v>2865</v>
      </c>
      <c r="G50" s="151">
        <f>'[1]TH Viec 06'!G45</f>
        <v>2323</v>
      </c>
      <c r="H50" s="151">
        <f>'[1]TH Viec 06'!H45</f>
        <v>51</v>
      </c>
      <c r="I50" s="151">
        <f>'[1]TH Viec 06'!I45</f>
        <v>2206</v>
      </c>
      <c r="J50" s="151">
        <f>'[1]TH Viec 06'!J45</f>
        <v>26</v>
      </c>
      <c r="K50" s="151">
        <f>'[1]TH Viec 06'!K45</f>
        <v>35</v>
      </c>
      <c r="L50" s="151">
        <f>'[1]TH Viec 06'!L45</f>
        <v>5</v>
      </c>
      <c r="M50" s="151">
        <f>'[1]TH Viec 06'!M45</f>
        <v>542</v>
      </c>
      <c r="N50" s="151">
        <f>'[1]TH Viec 06'!P45</f>
        <v>494</v>
      </c>
      <c r="O50" s="151">
        <f>'[1]TH Viec 06'!Q45</f>
        <v>48</v>
      </c>
      <c r="P50" s="151">
        <f>'[1]TH Viec 06'!R45</f>
        <v>289</v>
      </c>
      <c r="Q50" s="151">
        <f>'[1]TH Viec 06'!S45</f>
        <v>262</v>
      </c>
      <c r="R50" s="151">
        <f>'[1]TH Viec 06'!T45</f>
        <v>1</v>
      </c>
      <c r="S50" s="151">
        <f>'[1]TH Viec 06'!U45</f>
        <v>26</v>
      </c>
      <c r="T50" s="151">
        <f>'[1]TH Viec 06'!V45</f>
        <v>831</v>
      </c>
      <c r="U50" s="165">
        <f>'[1]TH Viec 06'!W45</f>
        <v>0.8108202443280977</v>
      </c>
      <c r="V50" s="165">
        <f>'[1]TH Viec 06'!X45</f>
        <v>0.9083703233988586</v>
      </c>
      <c r="Y50" s="157">
        <f t="shared" si="7"/>
        <v>3103</v>
      </c>
      <c r="Z50" s="157">
        <f t="shared" si="8"/>
        <v>2779</v>
      </c>
      <c r="AA50" s="157">
        <f t="shared" si="9"/>
        <v>2237</v>
      </c>
      <c r="AB50" s="163">
        <f t="shared" si="10"/>
        <v>0.8955849178214631</v>
      </c>
      <c r="AC50" s="163">
        <f t="shared" si="11"/>
        <v>0.8049658150413818</v>
      </c>
    </row>
    <row r="51" spans="1:29" s="155" customFormat="1" ht="13.5" customHeight="1">
      <c r="A51" s="166">
        <v>34</v>
      </c>
      <c r="B51" s="149" t="str">
        <f>'[1]TH Viec 06'!B46</f>
        <v>Khánh Hoà</v>
      </c>
      <c r="C51" s="151">
        <f>'[1]TH Viec 06'!C46</f>
        <v>12276</v>
      </c>
      <c r="D51" s="151">
        <f>'[1]TH Viec 06'!D46</f>
        <v>5255</v>
      </c>
      <c r="E51" s="151">
        <f>'[1]TH Viec 06'!E46</f>
        <v>7021</v>
      </c>
      <c r="F51" s="151">
        <f>'[1]TH Viec 06'!F46</f>
        <v>8943</v>
      </c>
      <c r="G51" s="151">
        <f>'[1]TH Viec 06'!G46</f>
        <v>6861</v>
      </c>
      <c r="H51" s="151">
        <f>'[1]TH Viec 06'!H46</f>
        <v>189</v>
      </c>
      <c r="I51" s="151">
        <f>'[1]TH Viec 06'!I46</f>
        <v>6112</v>
      </c>
      <c r="J51" s="151">
        <f>'[1]TH Viec 06'!J46</f>
        <v>150</v>
      </c>
      <c r="K51" s="151">
        <f>'[1]TH Viec 06'!K46</f>
        <v>366</v>
      </c>
      <c r="L51" s="151">
        <f>'[1]TH Viec 06'!L46</f>
        <v>44</v>
      </c>
      <c r="M51" s="151">
        <f>'[1]TH Viec 06'!M46</f>
        <v>2082</v>
      </c>
      <c r="N51" s="151">
        <f>'[1]TH Viec 06'!P46</f>
        <v>1410</v>
      </c>
      <c r="O51" s="151">
        <f>'[1]TH Viec 06'!Q46</f>
        <v>672</v>
      </c>
      <c r="P51" s="151">
        <f>'[1]TH Viec 06'!R46</f>
        <v>3333</v>
      </c>
      <c r="Q51" s="151">
        <f>'[1]TH Viec 06'!S46</f>
        <v>1642</v>
      </c>
      <c r="R51" s="151">
        <f>'[1]TH Viec 06'!T46</f>
        <v>16</v>
      </c>
      <c r="S51" s="151">
        <f>'[1]TH Viec 06'!U46</f>
        <v>1675</v>
      </c>
      <c r="T51" s="151">
        <f>'[1]TH Viec 06'!V46</f>
        <v>5415</v>
      </c>
      <c r="U51" s="165">
        <f>'[1]TH Viec 06'!W46</f>
        <v>0.7671922173767193</v>
      </c>
      <c r="V51" s="165">
        <f>'[1]TH Viec 06'!X46</f>
        <v>0.728494623655914</v>
      </c>
      <c r="Y51" s="157">
        <f t="shared" si="7"/>
        <v>12087</v>
      </c>
      <c r="Z51" s="157">
        <f t="shared" si="8"/>
        <v>8388</v>
      </c>
      <c r="AA51" s="157">
        <f t="shared" si="9"/>
        <v>6306</v>
      </c>
      <c r="AB51" s="163">
        <f t="shared" si="10"/>
        <v>0.6939687267311988</v>
      </c>
      <c r="AC51" s="163">
        <f t="shared" si="11"/>
        <v>0.751788268955651</v>
      </c>
    </row>
    <row r="52" spans="1:29" s="155" customFormat="1" ht="13.5" customHeight="1">
      <c r="A52" s="164">
        <v>35</v>
      </c>
      <c r="B52" s="149" t="str">
        <f>'[1]TH Viec 06'!B47</f>
        <v>Lai Châu</v>
      </c>
      <c r="C52" s="151">
        <f>'[1]TH Viec 06'!C47</f>
        <v>1375</v>
      </c>
      <c r="D52" s="151">
        <f>'[1]TH Viec 06'!D47</f>
        <v>215</v>
      </c>
      <c r="E52" s="151">
        <f>'[1]TH Viec 06'!E47</f>
        <v>1160</v>
      </c>
      <c r="F52" s="151">
        <f>'[1]TH Viec 06'!F47</f>
        <v>1228</v>
      </c>
      <c r="G52" s="151">
        <f>'[1]TH Viec 06'!G47</f>
        <v>1075</v>
      </c>
      <c r="H52" s="151">
        <f>'[1]TH Viec 06'!H47</f>
        <v>15</v>
      </c>
      <c r="I52" s="151">
        <f>'[1]TH Viec 06'!I47</f>
        <v>1038</v>
      </c>
      <c r="J52" s="151">
        <f>'[1]TH Viec 06'!J47</f>
        <v>7</v>
      </c>
      <c r="K52" s="151">
        <f>'[1]TH Viec 06'!K47</f>
        <v>10</v>
      </c>
      <c r="L52" s="151">
        <f>'[1]TH Viec 06'!L47</f>
        <v>5</v>
      </c>
      <c r="M52" s="151">
        <f>'[1]TH Viec 06'!M47</f>
        <v>153</v>
      </c>
      <c r="N52" s="151">
        <f>'[1]TH Viec 06'!P47</f>
        <v>152</v>
      </c>
      <c r="O52" s="151">
        <f>'[1]TH Viec 06'!Q47</f>
        <v>1</v>
      </c>
      <c r="P52" s="151">
        <f>'[1]TH Viec 06'!R47</f>
        <v>147</v>
      </c>
      <c r="Q52" s="151">
        <f>'[1]TH Viec 06'!S47</f>
        <v>145</v>
      </c>
      <c r="R52" s="151">
        <f>'[1]TH Viec 06'!T47</f>
        <v>0</v>
      </c>
      <c r="S52" s="151">
        <f>'[1]TH Viec 06'!U47</f>
        <v>2</v>
      </c>
      <c r="T52" s="151">
        <f>'[1]TH Viec 06'!V47</f>
        <v>300</v>
      </c>
      <c r="U52" s="165">
        <f>'[1]TH Viec 06'!W47</f>
        <v>0.8754071661237784</v>
      </c>
      <c r="V52" s="165">
        <f>'[1]TH Viec 06'!X47</f>
        <v>0.893090909090909</v>
      </c>
      <c r="Y52" s="157">
        <f t="shared" si="7"/>
        <v>1360</v>
      </c>
      <c r="Z52" s="157">
        <f t="shared" si="8"/>
        <v>1203</v>
      </c>
      <c r="AA52" s="157">
        <f t="shared" si="9"/>
        <v>1050</v>
      </c>
      <c r="AB52" s="163">
        <f t="shared" si="10"/>
        <v>0.8845588235294117</v>
      </c>
      <c r="AC52" s="163">
        <f t="shared" si="11"/>
        <v>0.8728179551122195</v>
      </c>
    </row>
    <row r="53" spans="1:29" s="155" customFormat="1" ht="13.5" customHeight="1">
      <c r="A53" s="166">
        <v>36</v>
      </c>
      <c r="B53" s="149" t="str">
        <f>'[1]TH Viec 06'!B48</f>
        <v>Lạng Sơn</v>
      </c>
      <c r="C53" s="151">
        <f>'[1]TH Viec 06'!C48</f>
        <v>4560</v>
      </c>
      <c r="D53" s="151">
        <f>'[1]TH Viec 06'!D48</f>
        <v>1254</v>
      </c>
      <c r="E53" s="151">
        <f>'[1]TH Viec 06'!E48</f>
        <v>3306</v>
      </c>
      <c r="F53" s="151">
        <f>'[1]TH Viec 06'!F48</f>
        <v>3701</v>
      </c>
      <c r="G53" s="151">
        <f>'[1]TH Viec 06'!G48</f>
        <v>3057</v>
      </c>
      <c r="H53" s="151">
        <f>'[1]TH Viec 06'!H48</f>
        <v>136</v>
      </c>
      <c r="I53" s="151">
        <f>'[1]TH Viec 06'!I48</f>
        <v>2768</v>
      </c>
      <c r="J53" s="151">
        <f>'[1]TH Viec 06'!J48</f>
        <v>39</v>
      </c>
      <c r="K53" s="151">
        <f>'[1]TH Viec 06'!K48</f>
        <v>83</v>
      </c>
      <c r="L53" s="151">
        <f>'[1]TH Viec 06'!L48</f>
        <v>31</v>
      </c>
      <c r="M53" s="151">
        <f>'[1]TH Viec 06'!M48</f>
        <v>644</v>
      </c>
      <c r="N53" s="151">
        <f>'[1]TH Viec 06'!P48</f>
        <v>584</v>
      </c>
      <c r="O53" s="151">
        <f>'[1]TH Viec 06'!Q48</f>
        <v>60</v>
      </c>
      <c r="P53" s="151">
        <f>'[1]TH Viec 06'!R48</f>
        <v>859</v>
      </c>
      <c r="Q53" s="151">
        <f>'[1]TH Viec 06'!S48</f>
        <v>856</v>
      </c>
      <c r="R53" s="151">
        <f>'[1]TH Viec 06'!T48</f>
        <v>2</v>
      </c>
      <c r="S53" s="151">
        <f>'[1]TH Viec 06'!U48</f>
        <v>1</v>
      </c>
      <c r="T53" s="151">
        <f>'[1]TH Viec 06'!V48</f>
        <v>1503</v>
      </c>
      <c r="U53" s="165">
        <f>'[1]TH Viec 06'!W48</f>
        <v>0.8259929748716563</v>
      </c>
      <c r="V53" s="165">
        <f>'[1]TH Viec 06'!X48</f>
        <v>0.8116228070175439</v>
      </c>
      <c r="Y53" s="157">
        <f t="shared" si="7"/>
        <v>4424</v>
      </c>
      <c r="Z53" s="157">
        <f t="shared" si="8"/>
        <v>3482</v>
      </c>
      <c r="AA53" s="157">
        <f t="shared" si="9"/>
        <v>2838</v>
      </c>
      <c r="AB53" s="163">
        <f t="shared" si="10"/>
        <v>0.7870705244122965</v>
      </c>
      <c r="AC53" s="163">
        <f t="shared" si="11"/>
        <v>0.8150488225157955</v>
      </c>
    </row>
    <row r="54" spans="1:29" s="155" customFormat="1" ht="13.5" customHeight="1">
      <c r="A54" s="164">
        <v>37</v>
      </c>
      <c r="B54" s="149" t="str">
        <f>'[1]TH Viec 06'!B49</f>
        <v>Lào Cai</v>
      </c>
      <c r="C54" s="151">
        <f>'[1]TH Viec 06'!C49</f>
        <v>4027</v>
      </c>
      <c r="D54" s="151">
        <f>'[1]TH Viec 06'!D49</f>
        <v>1291</v>
      </c>
      <c r="E54" s="151">
        <f>'[1]TH Viec 06'!E49</f>
        <v>2736</v>
      </c>
      <c r="F54" s="151">
        <f>'[1]TH Viec 06'!F49</f>
        <v>3052</v>
      </c>
      <c r="G54" s="151">
        <f>'[1]TH Viec 06'!G49</f>
        <v>2632</v>
      </c>
      <c r="H54" s="151">
        <f>'[1]TH Viec 06'!H49</f>
        <v>57</v>
      </c>
      <c r="I54" s="151">
        <f>'[1]TH Viec 06'!I49</f>
        <v>2488</v>
      </c>
      <c r="J54" s="151">
        <f>'[1]TH Viec 06'!J49</f>
        <v>25</v>
      </c>
      <c r="K54" s="151">
        <f>'[1]TH Viec 06'!K49</f>
        <v>22</v>
      </c>
      <c r="L54" s="151">
        <f>'[1]TH Viec 06'!L49</f>
        <v>40</v>
      </c>
      <c r="M54" s="151">
        <f>'[1]TH Viec 06'!M49</f>
        <v>420</v>
      </c>
      <c r="N54" s="151">
        <f>'[1]TH Viec 06'!P49</f>
        <v>420</v>
      </c>
      <c r="O54" s="151">
        <f>'[1]TH Viec 06'!Q49</f>
        <v>0</v>
      </c>
      <c r="P54" s="151">
        <f>'[1]TH Viec 06'!R49</f>
        <v>975</v>
      </c>
      <c r="Q54" s="151">
        <f>'[1]TH Viec 06'!S49</f>
        <v>971</v>
      </c>
      <c r="R54" s="151">
        <f>'[1]TH Viec 06'!T49</f>
        <v>0</v>
      </c>
      <c r="S54" s="151">
        <f>'[1]TH Viec 06'!U49</f>
        <v>4</v>
      </c>
      <c r="T54" s="151">
        <f>'[1]TH Viec 06'!V49</f>
        <v>1395</v>
      </c>
      <c r="U54" s="165">
        <f>'[1]TH Viec 06'!W49</f>
        <v>0.8623853211009175</v>
      </c>
      <c r="V54" s="165">
        <f>'[1]TH Viec 06'!X49</f>
        <v>0.7578842811025578</v>
      </c>
      <c r="Y54" s="157">
        <f t="shared" si="7"/>
        <v>3970</v>
      </c>
      <c r="Z54" s="157">
        <f t="shared" si="8"/>
        <v>2973</v>
      </c>
      <c r="AA54" s="157">
        <f t="shared" si="9"/>
        <v>2553</v>
      </c>
      <c r="AB54" s="163">
        <f t="shared" si="10"/>
        <v>0.7488664987405541</v>
      </c>
      <c r="AC54" s="163">
        <f t="shared" si="11"/>
        <v>0.858728557013118</v>
      </c>
    </row>
    <row r="55" spans="1:29" s="155" customFormat="1" ht="13.5" customHeight="1">
      <c r="A55" s="166">
        <v>38</v>
      </c>
      <c r="B55" s="149" t="str">
        <f>'[1]TH Viec 06'!B50</f>
        <v>Lâm Đồng</v>
      </c>
      <c r="C55" s="151">
        <f>'[1]TH Viec 06'!C50</f>
        <v>11828</v>
      </c>
      <c r="D55" s="151">
        <f>'[1]TH Viec 06'!D50</f>
        <v>4769</v>
      </c>
      <c r="E55" s="151">
        <f>'[1]TH Viec 06'!E50</f>
        <v>7059</v>
      </c>
      <c r="F55" s="151">
        <f>'[1]TH Viec 06'!F50</f>
        <v>8654</v>
      </c>
      <c r="G55" s="151">
        <f>'[1]TH Viec 06'!G50</f>
        <v>6147</v>
      </c>
      <c r="H55" s="151">
        <f>'[1]TH Viec 06'!H50</f>
        <v>143</v>
      </c>
      <c r="I55" s="151">
        <f>'[1]TH Viec 06'!I50</f>
        <v>5485</v>
      </c>
      <c r="J55" s="151">
        <f>'[1]TH Viec 06'!J50</f>
        <v>193</v>
      </c>
      <c r="K55" s="151">
        <f>'[1]TH Viec 06'!K50</f>
        <v>320</v>
      </c>
      <c r="L55" s="151">
        <f>'[1]TH Viec 06'!L50</f>
        <v>6</v>
      </c>
      <c r="M55" s="151">
        <f>'[1]TH Viec 06'!M50</f>
        <v>2507</v>
      </c>
      <c r="N55" s="151">
        <f>'[1]TH Viec 06'!P50</f>
        <v>2507</v>
      </c>
      <c r="O55" s="151">
        <f>'[1]TH Viec 06'!Q50</f>
        <v>0</v>
      </c>
      <c r="P55" s="151">
        <f>'[1]TH Viec 06'!R50</f>
        <v>3174</v>
      </c>
      <c r="Q55" s="151">
        <f>'[1]TH Viec 06'!S50</f>
        <v>1715</v>
      </c>
      <c r="R55" s="151">
        <f>'[1]TH Viec 06'!T50</f>
        <v>9</v>
      </c>
      <c r="S55" s="151">
        <f>'[1]TH Viec 06'!U50</f>
        <v>1450</v>
      </c>
      <c r="T55" s="151">
        <f>'[1]TH Viec 06'!V50</f>
        <v>5681</v>
      </c>
      <c r="U55" s="165">
        <f>'[1]TH Viec 06'!W50</f>
        <v>0.7103073723133811</v>
      </c>
      <c r="V55" s="165">
        <f>'[1]TH Viec 06'!X50</f>
        <v>0.7316537030774434</v>
      </c>
      <c r="Y55" s="157">
        <f t="shared" si="7"/>
        <v>11685</v>
      </c>
      <c r="Z55" s="157">
        <f t="shared" si="8"/>
        <v>8191</v>
      </c>
      <c r="AA55" s="157">
        <f t="shared" si="9"/>
        <v>5684</v>
      </c>
      <c r="AB55" s="163">
        <f t="shared" si="10"/>
        <v>0.7009841677364143</v>
      </c>
      <c r="AC55" s="163">
        <f t="shared" si="11"/>
        <v>0.6939323647906238</v>
      </c>
    </row>
    <row r="56" spans="1:29" s="155" customFormat="1" ht="13.5" customHeight="1">
      <c r="A56" s="164">
        <v>39</v>
      </c>
      <c r="B56" s="149" t="str">
        <f>'[1]TH Viec 06'!B51</f>
        <v>Long An</v>
      </c>
      <c r="C56" s="151">
        <f>'[1]TH Viec 06'!C51</f>
        <v>26602</v>
      </c>
      <c r="D56" s="151">
        <f>'[1]TH Viec 06'!D51</f>
        <v>11963</v>
      </c>
      <c r="E56" s="151">
        <f>'[1]TH Viec 06'!E51</f>
        <v>14639</v>
      </c>
      <c r="F56" s="151">
        <f>'[1]TH Viec 06'!F51</f>
        <v>17064</v>
      </c>
      <c r="G56" s="151">
        <f>'[1]TH Viec 06'!G51</f>
        <v>12010</v>
      </c>
      <c r="H56" s="151">
        <f>'[1]TH Viec 06'!H51</f>
        <v>310</v>
      </c>
      <c r="I56" s="151">
        <f>'[1]TH Viec 06'!I51</f>
        <v>10700</v>
      </c>
      <c r="J56" s="151">
        <f>'[1]TH Viec 06'!J51</f>
        <v>224</v>
      </c>
      <c r="K56" s="151">
        <f>'[1]TH Viec 06'!K51</f>
        <v>689</v>
      </c>
      <c r="L56" s="151">
        <f>'[1]TH Viec 06'!L51</f>
        <v>87</v>
      </c>
      <c r="M56" s="151">
        <f>'[1]TH Viec 06'!M51</f>
        <v>5054</v>
      </c>
      <c r="N56" s="151">
        <f>'[1]TH Viec 06'!P51</f>
        <v>4415</v>
      </c>
      <c r="O56" s="151">
        <f>'[1]TH Viec 06'!Q51</f>
        <v>639</v>
      </c>
      <c r="P56" s="151">
        <f>'[1]TH Viec 06'!R51</f>
        <v>9538</v>
      </c>
      <c r="Q56" s="151">
        <f>'[1]TH Viec 06'!S51</f>
        <v>2732</v>
      </c>
      <c r="R56" s="151">
        <f>'[1]TH Viec 06'!T51</f>
        <v>19</v>
      </c>
      <c r="S56" s="151">
        <f>'[1]TH Viec 06'!U51</f>
        <v>6787</v>
      </c>
      <c r="T56" s="151">
        <f>'[1]TH Viec 06'!V51</f>
        <v>14592</v>
      </c>
      <c r="U56" s="165">
        <f>'[1]TH Viec 06'!W51</f>
        <v>0.7038209095171121</v>
      </c>
      <c r="V56" s="165">
        <f>'[1]TH Viec 06'!X51</f>
        <v>0.6414555296594241</v>
      </c>
      <c r="Y56" s="157">
        <f t="shared" si="7"/>
        <v>26292</v>
      </c>
      <c r="Z56" s="157">
        <f t="shared" si="8"/>
        <v>16065</v>
      </c>
      <c r="AA56" s="157">
        <f t="shared" si="9"/>
        <v>11011</v>
      </c>
      <c r="AB56" s="163">
        <f t="shared" si="10"/>
        <v>0.6110223642172524</v>
      </c>
      <c r="AC56" s="163">
        <f t="shared" si="11"/>
        <v>0.6854030501089324</v>
      </c>
    </row>
    <row r="57" spans="1:29" s="155" customFormat="1" ht="13.5" customHeight="1">
      <c r="A57" s="166">
        <v>40</v>
      </c>
      <c r="B57" s="149" t="str">
        <f>'[1]TH Viec 06'!B52</f>
        <v>Nam Định</v>
      </c>
      <c r="C57" s="151">
        <f>'[1]TH Viec 06'!C52</f>
        <v>5477</v>
      </c>
      <c r="D57" s="151">
        <f>'[1]TH Viec 06'!D52</f>
        <v>2021</v>
      </c>
      <c r="E57" s="151">
        <f>'[1]TH Viec 06'!E52</f>
        <v>3456</v>
      </c>
      <c r="F57" s="151">
        <f>'[1]TH Viec 06'!F52</f>
        <v>3848</v>
      </c>
      <c r="G57" s="151">
        <f>'[1]TH Viec 06'!G52</f>
        <v>3224</v>
      </c>
      <c r="H57" s="151">
        <f>'[1]TH Viec 06'!H52</f>
        <v>167</v>
      </c>
      <c r="I57" s="151">
        <f>'[1]TH Viec 06'!I52</f>
        <v>2901</v>
      </c>
      <c r="J57" s="151">
        <f>'[1]TH Viec 06'!J52</f>
        <v>45</v>
      </c>
      <c r="K57" s="151">
        <f>'[1]TH Viec 06'!K52</f>
        <v>46</v>
      </c>
      <c r="L57" s="151">
        <f>'[1]TH Viec 06'!L52</f>
        <v>65</v>
      </c>
      <c r="M57" s="151">
        <f>'[1]TH Viec 06'!M52</f>
        <v>624</v>
      </c>
      <c r="N57" s="151">
        <f>'[1]TH Viec 06'!P52</f>
        <v>416</v>
      </c>
      <c r="O57" s="151">
        <f>'[1]TH Viec 06'!Q52</f>
        <v>208</v>
      </c>
      <c r="P57" s="151">
        <f>'[1]TH Viec 06'!R52</f>
        <v>1629</v>
      </c>
      <c r="Q57" s="151">
        <f>'[1]TH Viec 06'!S52</f>
        <v>1516</v>
      </c>
      <c r="R57" s="151">
        <f>'[1]TH Viec 06'!T52</f>
        <v>5</v>
      </c>
      <c r="S57" s="151">
        <f>'[1]TH Viec 06'!U52</f>
        <v>108</v>
      </c>
      <c r="T57" s="151">
        <f>'[1]TH Viec 06'!V52</f>
        <v>2253</v>
      </c>
      <c r="U57" s="165">
        <f>'[1]TH Viec 06'!W52</f>
        <v>0.8378378378378378</v>
      </c>
      <c r="V57" s="165">
        <f>'[1]TH Viec 06'!X52</f>
        <v>0.7025744020449151</v>
      </c>
      <c r="Y57" s="157">
        <f t="shared" si="7"/>
        <v>5310</v>
      </c>
      <c r="Z57" s="157">
        <f t="shared" si="8"/>
        <v>3635</v>
      </c>
      <c r="AA57" s="157">
        <f t="shared" si="9"/>
        <v>3011</v>
      </c>
      <c r="AB57" s="163">
        <f t="shared" si="10"/>
        <v>0.684557438794727</v>
      </c>
      <c r="AC57" s="163">
        <f t="shared" si="11"/>
        <v>0.8283356258596973</v>
      </c>
    </row>
    <row r="58" spans="1:29" s="155" customFormat="1" ht="13.5" customHeight="1">
      <c r="A58" s="164">
        <v>41</v>
      </c>
      <c r="B58" s="149" t="str">
        <f>'[1]TH Viec 06'!B53</f>
        <v>Ninh Bình</v>
      </c>
      <c r="C58" s="151">
        <f>'[1]TH Viec 06'!C53</f>
        <v>4994</v>
      </c>
      <c r="D58" s="151">
        <f>'[1]TH Viec 06'!D53</f>
        <v>1976</v>
      </c>
      <c r="E58" s="151">
        <f>'[1]TH Viec 06'!E53</f>
        <v>3018</v>
      </c>
      <c r="F58" s="151">
        <f>'[1]TH Viec 06'!F53</f>
        <v>3628</v>
      </c>
      <c r="G58" s="151">
        <f>'[1]TH Viec 06'!G53</f>
        <v>2608</v>
      </c>
      <c r="H58" s="151">
        <f>'[1]TH Viec 06'!H53</f>
        <v>127</v>
      </c>
      <c r="I58" s="151">
        <f>'[1]TH Viec 06'!I53</f>
        <v>2392</v>
      </c>
      <c r="J58" s="151">
        <f>'[1]TH Viec 06'!J53</f>
        <v>53</v>
      </c>
      <c r="K58" s="151">
        <f>'[1]TH Viec 06'!K53</f>
        <v>19</v>
      </c>
      <c r="L58" s="151">
        <f>'[1]TH Viec 06'!L53</f>
        <v>17</v>
      </c>
      <c r="M58" s="151">
        <f>'[1]TH Viec 06'!M53</f>
        <v>1020</v>
      </c>
      <c r="N58" s="151">
        <f>'[1]TH Viec 06'!P53</f>
        <v>1011</v>
      </c>
      <c r="O58" s="151">
        <f>'[1]TH Viec 06'!Q53</f>
        <v>9</v>
      </c>
      <c r="P58" s="151">
        <f>'[1]TH Viec 06'!R53</f>
        <v>1366</v>
      </c>
      <c r="Q58" s="151">
        <f>'[1]TH Viec 06'!S53</f>
        <v>470</v>
      </c>
      <c r="R58" s="151">
        <f>'[1]TH Viec 06'!T53</f>
        <v>0</v>
      </c>
      <c r="S58" s="151">
        <f>'[1]TH Viec 06'!U53</f>
        <v>896</v>
      </c>
      <c r="T58" s="151">
        <f>'[1]TH Viec 06'!V53</f>
        <v>2386</v>
      </c>
      <c r="U58" s="165">
        <f>'[1]TH Viec 06'!W53</f>
        <v>0.7188533627342889</v>
      </c>
      <c r="V58" s="165">
        <f>'[1]TH Viec 06'!X53</f>
        <v>0.7264717661193432</v>
      </c>
      <c r="Y58" s="157">
        <f t="shared" si="7"/>
        <v>4867</v>
      </c>
      <c r="Z58" s="157">
        <f t="shared" si="8"/>
        <v>3482</v>
      </c>
      <c r="AA58" s="157">
        <f t="shared" si="9"/>
        <v>2462</v>
      </c>
      <c r="AB58" s="163">
        <f t="shared" si="10"/>
        <v>0.7154304499691801</v>
      </c>
      <c r="AC58" s="163">
        <f t="shared" si="11"/>
        <v>0.7070649052268811</v>
      </c>
    </row>
    <row r="59" spans="1:29" s="155" customFormat="1" ht="13.5" customHeight="1">
      <c r="A59" s="166">
        <v>42</v>
      </c>
      <c r="B59" s="149" t="str">
        <f>'[1]TH Viec 06'!B54</f>
        <v>Ninh Thuận</v>
      </c>
      <c r="C59" s="151">
        <f>'[1]TH Viec 06'!C54</f>
        <v>4040</v>
      </c>
      <c r="D59" s="151">
        <f>'[1]TH Viec 06'!D54</f>
        <v>1177</v>
      </c>
      <c r="E59" s="151">
        <f>'[1]TH Viec 06'!E54</f>
        <v>2863</v>
      </c>
      <c r="F59" s="151">
        <f>'[1]TH Viec 06'!F54</f>
        <v>3464</v>
      </c>
      <c r="G59" s="151">
        <f>'[1]TH Viec 06'!G54</f>
        <v>2488</v>
      </c>
      <c r="H59" s="151">
        <f>'[1]TH Viec 06'!H54</f>
        <v>74</v>
      </c>
      <c r="I59" s="151">
        <f>'[1]TH Viec 06'!I54</f>
        <v>2300</v>
      </c>
      <c r="J59" s="151">
        <f>'[1]TH Viec 06'!J54</f>
        <v>37</v>
      </c>
      <c r="K59" s="151">
        <f>'[1]TH Viec 06'!K54</f>
        <v>74</v>
      </c>
      <c r="L59" s="151">
        <f>'[1]TH Viec 06'!L54</f>
        <v>3</v>
      </c>
      <c r="M59" s="151">
        <f>'[1]TH Viec 06'!M54</f>
        <v>976</v>
      </c>
      <c r="N59" s="151">
        <f>'[1]TH Viec 06'!P54</f>
        <v>739</v>
      </c>
      <c r="O59" s="151">
        <f>'[1]TH Viec 06'!Q54</f>
        <v>237</v>
      </c>
      <c r="P59" s="151">
        <f>'[1]TH Viec 06'!R54</f>
        <v>576</v>
      </c>
      <c r="Q59" s="151">
        <f>'[1]TH Viec 06'!S54</f>
        <v>557</v>
      </c>
      <c r="R59" s="151">
        <f>'[1]TH Viec 06'!T54</f>
        <v>1</v>
      </c>
      <c r="S59" s="151">
        <f>'[1]TH Viec 06'!U54</f>
        <v>18</v>
      </c>
      <c r="T59" s="151">
        <f>'[1]TH Viec 06'!V54</f>
        <v>1552</v>
      </c>
      <c r="U59" s="165">
        <f>'[1]TH Viec 06'!W54</f>
        <v>0.7182448036951501</v>
      </c>
      <c r="V59" s="165">
        <f>'[1]TH Viec 06'!X54</f>
        <v>0.8574257425742574</v>
      </c>
      <c r="Y59" s="157">
        <f t="shared" si="7"/>
        <v>3966</v>
      </c>
      <c r="Z59" s="157">
        <f t="shared" si="8"/>
        <v>3316</v>
      </c>
      <c r="AA59" s="157">
        <f t="shared" si="9"/>
        <v>2340</v>
      </c>
      <c r="AB59" s="163">
        <f t="shared" si="10"/>
        <v>0.8361069087241553</v>
      </c>
      <c r="AC59" s="163">
        <f t="shared" si="11"/>
        <v>0.7056694813027744</v>
      </c>
    </row>
    <row r="60" spans="1:29" s="155" customFormat="1" ht="13.5" customHeight="1">
      <c r="A60" s="164">
        <v>43</v>
      </c>
      <c r="B60" s="149" t="str">
        <f>'[1]TH Viec 06'!B55</f>
        <v>Nghệ An</v>
      </c>
      <c r="C60" s="151">
        <f>'[1]TH Viec 06'!C55</f>
        <v>12981</v>
      </c>
      <c r="D60" s="151">
        <f>'[1]TH Viec 06'!D55</f>
        <v>3204</v>
      </c>
      <c r="E60" s="151">
        <f>'[1]TH Viec 06'!E55</f>
        <v>9777</v>
      </c>
      <c r="F60" s="151">
        <f>'[1]TH Viec 06'!F55</f>
        <v>10551</v>
      </c>
      <c r="G60" s="151">
        <f>'[1]TH Viec 06'!G55</f>
        <v>8376</v>
      </c>
      <c r="H60" s="151">
        <f>'[1]TH Viec 06'!H55</f>
        <v>132</v>
      </c>
      <c r="I60" s="151">
        <f>'[1]TH Viec 06'!I55</f>
        <v>7890</v>
      </c>
      <c r="J60" s="151">
        <f>'[1]TH Viec 06'!J55</f>
        <v>78</v>
      </c>
      <c r="K60" s="151">
        <f>'[1]TH Viec 06'!K55</f>
        <v>178</v>
      </c>
      <c r="L60" s="151">
        <f>'[1]TH Viec 06'!L55</f>
        <v>98</v>
      </c>
      <c r="M60" s="151">
        <f>'[1]TH Viec 06'!M55</f>
        <v>2175</v>
      </c>
      <c r="N60" s="151">
        <f>'[1]TH Viec 06'!P55</f>
        <v>1574</v>
      </c>
      <c r="O60" s="151">
        <f>'[1]TH Viec 06'!Q55</f>
        <v>601</v>
      </c>
      <c r="P60" s="151">
        <f>'[1]TH Viec 06'!R55</f>
        <v>2430</v>
      </c>
      <c r="Q60" s="151">
        <f>'[1]TH Viec 06'!S55</f>
        <v>2229</v>
      </c>
      <c r="R60" s="151">
        <f>'[1]TH Viec 06'!T55</f>
        <v>6</v>
      </c>
      <c r="S60" s="151">
        <f>'[1]TH Viec 06'!U55</f>
        <v>195</v>
      </c>
      <c r="T60" s="151">
        <f>'[1]TH Viec 06'!V55</f>
        <v>4605</v>
      </c>
      <c r="U60" s="165">
        <f>'[1]TH Viec 06'!W55</f>
        <v>0.7938584020471993</v>
      </c>
      <c r="V60" s="165">
        <f>'[1]TH Viec 06'!X55</f>
        <v>0.8128033279408367</v>
      </c>
      <c r="Y60" s="157">
        <f t="shared" si="7"/>
        <v>12849</v>
      </c>
      <c r="Z60" s="157">
        <f t="shared" si="8"/>
        <v>10241</v>
      </c>
      <c r="AA60" s="157">
        <f t="shared" si="9"/>
        <v>8066</v>
      </c>
      <c r="AB60" s="163">
        <f t="shared" si="10"/>
        <v>0.7970270059926843</v>
      </c>
      <c r="AC60" s="163">
        <f t="shared" si="11"/>
        <v>0.787618396640953</v>
      </c>
    </row>
    <row r="61" spans="1:29" s="155" customFormat="1" ht="13.5" customHeight="1">
      <c r="A61" s="166">
        <v>44</v>
      </c>
      <c r="B61" s="149" t="str">
        <f>'[1]TH Viec 06'!B56</f>
        <v>Phú Thọ</v>
      </c>
      <c r="C61" s="151">
        <f>'[1]TH Viec 06'!C56</f>
        <v>9366</v>
      </c>
      <c r="D61" s="151">
        <f>'[1]TH Viec 06'!D56</f>
        <v>2919</v>
      </c>
      <c r="E61" s="151">
        <f>'[1]TH Viec 06'!E56</f>
        <v>6447</v>
      </c>
      <c r="F61" s="151">
        <f>'[1]TH Viec 06'!F56</f>
        <v>7746</v>
      </c>
      <c r="G61" s="151">
        <f>'[1]TH Viec 06'!G56</f>
        <v>6059</v>
      </c>
      <c r="H61" s="151">
        <f>'[1]TH Viec 06'!H56</f>
        <v>266</v>
      </c>
      <c r="I61" s="151">
        <f>'[1]TH Viec 06'!I56</f>
        <v>5519</v>
      </c>
      <c r="J61" s="151">
        <f>'[1]TH Viec 06'!J56</f>
        <v>123</v>
      </c>
      <c r="K61" s="151">
        <f>'[1]TH Viec 06'!K56</f>
        <v>124</v>
      </c>
      <c r="L61" s="151">
        <f>'[1]TH Viec 06'!L56</f>
        <v>27</v>
      </c>
      <c r="M61" s="151">
        <f>'[1]TH Viec 06'!M56</f>
        <v>1687</v>
      </c>
      <c r="N61" s="151">
        <f>'[1]TH Viec 06'!P56</f>
        <v>1477</v>
      </c>
      <c r="O61" s="151">
        <f>'[1]TH Viec 06'!Q56</f>
        <v>210</v>
      </c>
      <c r="P61" s="151">
        <f>'[1]TH Viec 06'!R56</f>
        <v>1620</v>
      </c>
      <c r="Q61" s="151">
        <f>'[1]TH Viec 06'!S56</f>
        <v>1228</v>
      </c>
      <c r="R61" s="151">
        <f>'[1]TH Viec 06'!T56</f>
        <v>2</v>
      </c>
      <c r="S61" s="151">
        <f>'[1]TH Viec 06'!U56</f>
        <v>390</v>
      </c>
      <c r="T61" s="151">
        <f>'[1]TH Viec 06'!V56</f>
        <v>3307</v>
      </c>
      <c r="U61" s="165">
        <f>'[1]TH Viec 06'!W56</f>
        <v>0.7822101729925123</v>
      </c>
      <c r="V61" s="165">
        <f>'[1]TH Viec 06'!X56</f>
        <v>0.8270339525944908</v>
      </c>
      <c r="Y61" s="157">
        <f t="shared" si="7"/>
        <v>9100</v>
      </c>
      <c r="Z61" s="157">
        <f t="shared" si="8"/>
        <v>7356</v>
      </c>
      <c r="AA61" s="157">
        <f t="shared" si="9"/>
        <v>5669</v>
      </c>
      <c r="AB61" s="163">
        <f t="shared" si="10"/>
        <v>0.8083516483516483</v>
      </c>
      <c r="AC61" s="163">
        <f t="shared" si="11"/>
        <v>0.7706634040239261</v>
      </c>
    </row>
    <row r="62" spans="1:29" s="155" customFormat="1" ht="13.5" customHeight="1">
      <c r="A62" s="164">
        <v>45</v>
      </c>
      <c r="B62" s="149" t="str">
        <f>'[1]TH Viec 06'!B57</f>
        <v>Phú Yên</v>
      </c>
      <c r="C62" s="151">
        <f>'[1]TH Viec 06'!C57</f>
        <v>6818</v>
      </c>
      <c r="D62" s="151">
        <f>'[1]TH Viec 06'!D57</f>
        <v>2200</v>
      </c>
      <c r="E62" s="151">
        <f>'[1]TH Viec 06'!E57</f>
        <v>4618</v>
      </c>
      <c r="F62" s="151">
        <f>'[1]TH Viec 06'!F57</f>
        <v>5524</v>
      </c>
      <c r="G62" s="151">
        <f>'[1]TH Viec 06'!G57</f>
        <v>3868</v>
      </c>
      <c r="H62" s="151">
        <f>'[1]TH Viec 06'!H57</f>
        <v>138</v>
      </c>
      <c r="I62" s="151">
        <f>'[1]TH Viec 06'!I57</f>
        <v>3402</v>
      </c>
      <c r="J62" s="151">
        <f>'[1]TH Viec 06'!J57</f>
        <v>95</v>
      </c>
      <c r="K62" s="151">
        <f>'[1]TH Viec 06'!K57</f>
        <v>217</v>
      </c>
      <c r="L62" s="151">
        <f>'[1]TH Viec 06'!L57</f>
        <v>16</v>
      </c>
      <c r="M62" s="151">
        <f>'[1]TH Viec 06'!M57</f>
        <v>1656</v>
      </c>
      <c r="N62" s="151">
        <f>'[1]TH Viec 06'!P57</f>
        <v>1656</v>
      </c>
      <c r="O62" s="151">
        <f>'[1]TH Viec 06'!Q57</f>
        <v>0</v>
      </c>
      <c r="P62" s="151">
        <f>'[1]TH Viec 06'!R57</f>
        <v>1294</v>
      </c>
      <c r="Q62" s="151">
        <f>'[1]TH Viec 06'!S57</f>
        <v>1261</v>
      </c>
      <c r="R62" s="151">
        <f>'[1]TH Viec 06'!T57</f>
        <v>6</v>
      </c>
      <c r="S62" s="151">
        <f>'[1]TH Viec 06'!U57</f>
        <v>27</v>
      </c>
      <c r="T62" s="151">
        <f>'[1]TH Viec 06'!V57</f>
        <v>2950</v>
      </c>
      <c r="U62" s="165">
        <f>'[1]TH Viec 06'!W57</f>
        <v>0.7002172338884866</v>
      </c>
      <c r="V62" s="165">
        <f>'[1]TH Viec 06'!X57</f>
        <v>0.8102082722205926</v>
      </c>
      <c r="Y62" s="157">
        <f t="shared" si="7"/>
        <v>6680</v>
      </c>
      <c r="Z62" s="157">
        <f t="shared" si="8"/>
        <v>5169</v>
      </c>
      <c r="AA62" s="157">
        <f t="shared" si="9"/>
        <v>3513</v>
      </c>
      <c r="AB62" s="163">
        <f t="shared" si="10"/>
        <v>0.7738023952095808</v>
      </c>
      <c r="AC62" s="163">
        <f t="shared" si="11"/>
        <v>0.6796285548461984</v>
      </c>
    </row>
    <row r="63" spans="1:29" s="155" customFormat="1" ht="13.5" customHeight="1">
      <c r="A63" s="166">
        <v>46</v>
      </c>
      <c r="B63" s="149" t="str">
        <f>'[1]TH Viec 06'!B58</f>
        <v>Quảng Bình</v>
      </c>
      <c r="C63" s="151">
        <f>'[1]TH Viec 06'!C58</f>
        <v>2935</v>
      </c>
      <c r="D63" s="151">
        <f>'[1]TH Viec 06'!D58</f>
        <v>698</v>
      </c>
      <c r="E63" s="151">
        <f>'[1]TH Viec 06'!E58</f>
        <v>2237</v>
      </c>
      <c r="F63" s="151">
        <f>'[1]TH Viec 06'!F58</f>
        <v>2514</v>
      </c>
      <c r="G63" s="151">
        <f>'[1]TH Viec 06'!G58</f>
        <v>2082</v>
      </c>
      <c r="H63" s="151">
        <f>'[1]TH Viec 06'!H58</f>
        <v>59</v>
      </c>
      <c r="I63" s="151">
        <f>'[1]TH Viec 06'!I58</f>
        <v>1936</v>
      </c>
      <c r="J63" s="151">
        <f>'[1]TH Viec 06'!J58</f>
        <v>36</v>
      </c>
      <c r="K63" s="151">
        <f>'[1]TH Viec 06'!K58</f>
        <v>40</v>
      </c>
      <c r="L63" s="151">
        <f>'[1]TH Viec 06'!L58</f>
        <v>11</v>
      </c>
      <c r="M63" s="151">
        <f>'[1]TH Viec 06'!M58</f>
        <v>432</v>
      </c>
      <c r="N63" s="151">
        <f>'[1]TH Viec 06'!P58</f>
        <v>426</v>
      </c>
      <c r="O63" s="151">
        <f>'[1]TH Viec 06'!Q58</f>
        <v>6</v>
      </c>
      <c r="P63" s="151">
        <f>'[1]TH Viec 06'!R58</f>
        <v>421</v>
      </c>
      <c r="Q63" s="151">
        <f>'[1]TH Viec 06'!S58</f>
        <v>366</v>
      </c>
      <c r="R63" s="151">
        <f>'[1]TH Viec 06'!T58</f>
        <v>0</v>
      </c>
      <c r="S63" s="151">
        <f>'[1]TH Viec 06'!U58</f>
        <v>55</v>
      </c>
      <c r="T63" s="151">
        <f>'[1]TH Viec 06'!V58</f>
        <v>853</v>
      </c>
      <c r="U63" s="165">
        <f>'[1]TH Viec 06'!W58</f>
        <v>0.8281622911694511</v>
      </c>
      <c r="V63" s="165">
        <f>'[1]TH Viec 06'!X58</f>
        <v>0.8565587734241908</v>
      </c>
      <c r="Y63" s="157">
        <f t="shared" si="7"/>
        <v>2876</v>
      </c>
      <c r="Z63" s="157">
        <f t="shared" si="8"/>
        <v>2415</v>
      </c>
      <c r="AA63" s="157">
        <f t="shared" si="9"/>
        <v>1983</v>
      </c>
      <c r="AB63" s="163">
        <f t="shared" si="10"/>
        <v>0.8397079276773296</v>
      </c>
      <c r="AC63" s="163">
        <f t="shared" si="11"/>
        <v>0.8211180124223603</v>
      </c>
    </row>
    <row r="64" spans="1:29" s="155" customFormat="1" ht="13.5" customHeight="1">
      <c r="A64" s="164">
        <v>47</v>
      </c>
      <c r="B64" s="149" t="str">
        <f>'[1]TH Viec 06'!B59</f>
        <v>Quảng Nam</v>
      </c>
      <c r="C64" s="151">
        <f>'[1]TH Viec 06'!C59</f>
        <v>8066</v>
      </c>
      <c r="D64" s="151">
        <f>'[1]TH Viec 06'!D59</f>
        <v>1784</v>
      </c>
      <c r="E64" s="151">
        <f>'[1]TH Viec 06'!E59</f>
        <v>6282</v>
      </c>
      <c r="F64" s="151">
        <f>'[1]TH Viec 06'!F59</f>
        <v>7164</v>
      </c>
      <c r="G64" s="151">
        <f>'[1]TH Viec 06'!G59</f>
        <v>5580</v>
      </c>
      <c r="H64" s="151">
        <f>'[1]TH Viec 06'!H59</f>
        <v>156</v>
      </c>
      <c r="I64" s="151">
        <f>'[1]TH Viec 06'!I59</f>
        <v>5272</v>
      </c>
      <c r="J64" s="151">
        <f>'[1]TH Viec 06'!J59</f>
        <v>28</v>
      </c>
      <c r="K64" s="151">
        <f>'[1]TH Viec 06'!K59</f>
        <v>102</v>
      </c>
      <c r="L64" s="151">
        <f>'[1]TH Viec 06'!L59</f>
        <v>22</v>
      </c>
      <c r="M64" s="151">
        <f>'[1]TH Viec 06'!M59</f>
        <v>1584</v>
      </c>
      <c r="N64" s="151">
        <f>'[1]TH Viec 06'!P59</f>
        <v>1463</v>
      </c>
      <c r="O64" s="151">
        <f>'[1]TH Viec 06'!Q59</f>
        <v>121</v>
      </c>
      <c r="P64" s="151">
        <f>'[1]TH Viec 06'!R59</f>
        <v>902</v>
      </c>
      <c r="Q64" s="151">
        <f>'[1]TH Viec 06'!S59</f>
        <v>776</v>
      </c>
      <c r="R64" s="151">
        <f>'[1]TH Viec 06'!T59</f>
        <v>10</v>
      </c>
      <c r="S64" s="151">
        <f>'[1]TH Viec 06'!U59</f>
        <v>116</v>
      </c>
      <c r="T64" s="151">
        <f>'[1]TH Viec 06'!V59</f>
        <v>2486</v>
      </c>
      <c r="U64" s="165">
        <f>'[1]TH Viec 06'!W59</f>
        <v>0.7788944723618091</v>
      </c>
      <c r="V64" s="165">
        <f>'[1]TH Viec 06'!X59</f>
        <v>0.8881725762459708</v>
      </c>
      <c r="Y64" s="157">
        <f t="shared" si="7"/>
        <v>7910</v>
      </c>
      <c r="Z64" s="157">
        <f t="shared" si="8"/>
        <v>6906</v>
      </c>
      <c r="AA64" s="157">
        <f t="shared" si="9"/>
        <v>5322</v>
      </c>
      <c r="AB64" s="163">
        <f t="shared" si="10"/>
        <v>0.8730720606826802</v>
      </c>
      <c r="AC64" s="163">
        <f t="shared" si="11"/>
        <v>0.7706342311033884</v>
      </c>
    </row>
    <row r="65" spans="1:29" s="155" customFormat="1" ht="13.5" customHeight="1">
      <c r="A65" s="166">
        <v>48</v>
      </c>
      <c r="B65" s="149" t="str">
        <f>'[1]TH Viec 06'!B60</f>
        <v>Quảng Ninh</v>
      </c>
      <c r="C65" s="151">
        <f>'[1]TH Viec 06'!C60</f>
        <v>8159</v>
      </c>
      <c r="D65" s="151">
        <f>'[1]TH Viec 06'!D60</f>
        <v>2861</v>
      </c>
      <c r="E65" s="151">
        <f>'[1]TH Viec 06'!E60</f>
        <v>5298</v>
      </c>
      <c r="F65" s="151">
        <f>'[1]TH Viec 06'!F60</f>
        <v>6641</v>
      </c>
      <c r="G65" s="151">
        <f>'[1]TH Viec 06'!G60</f>
        <v>4799</v>
      </c>
      <c r="H65" s="151">
        <f>'[1]TH Viec 06'!H60</f>
        <v>155</v>
      </c>
      <c r="I65" s="151">
        <f>'[1]TH Viec 06'!I60</f>
        <v>4345</v>
      </c>
      <c r="J65" s="151">
        <f>'[1]TH Viec 06'!J60</f>
        <v>97</v>
      </c>
      <c r="K65" s="151">
        <f>'[1]TH Viec 06'!K60</f>
        <v>145</v>
      </c>
      <c r="L65" s="151">
        <f>'[1]TH Viec 06'!L60</f>
        <v>57</v>
      </c>
      <c r="M65" s="151">
        <f>'[1]TH Viec 06'!M60</f>
        <v>1842</v>
      </c>
      <c r="N65" s="151">
        <f>'[1]TH Viec 06'!P60</f>
        <v>1730</v>
      </c>
      <c r="O65" s="151">
        <f>'[1]TH Viec 06'!Q60</f>
        <v>112</v>
      </c>
      <c r="P65" s="151">
        <f>'[1]TH Viec 06'!R60</f>
        <v>1518</v>
      </c>
      <c r="Q65" s="151">
        <f>'[1]TH Viec 06'!S60</f>
        <v>1339</v>
      </c>
      <c r="R65" s="151">
        <f>'[1]TH Viec 06'!T60</f>
        <v>12</v>
      </c>
      <c r="S65" s="151">
        <f>'[1]TH Viec 06'!U60</f>
        <v>167</v>
      </c>
      <c r="T65" s="151">
        <f>'[1]TH Viec 06'!V60</f>
        <v>3360</v>
      </c>
      <c r="U65" s="165">
        <f>'[1]TH Viec 06'!W60</f>
        <v>0.722632133714802</v>
      </c>
      <c r="V65" s="165">
        <f>'[1]TH Viec 06'!X60</f>
        <v>0.8139477877190833</v>
      </c>
      <c r="Y65" s="157">
        <f t="shared" si="7"/>
        <v>8004</v>
      </c>
      <c r="Z65" s="157">
        <f t="shared" si="8"/>
        <v>6341</v>
      </c>
      <c r="AA65" s="157">
        <f t="shared" si="9"/>
        <v>4499</v>
      </c>
      <c r="AB65" s="163">
        <f t="shared" si="10"/>
        <v>0.7922288855572214</v>
      </c>
      <c r="AC65" s="163">
        <f t="shared" si="11"/>
        <v>0.7095095410818483</v>
      </c>
    </row>
    <row r="66" spans="1:29" s="155" customFormat="1" ht="13.5" customHeight="1">
      <c r="A66" s="164">
        <v>49</v>
      </c>
      <c r="B66" s="149" t="str">
        <f>'[1]TH Viec 06'!B61</f>
        <v>Quảng Ngãi</v>
      </c>
      <c r="C66" s="151">
        <f>'[1]TH Viec 06'!C61</f>
        <v>6062</v>
      </c>
      <c r="D66" s="151">
        <f>'[1]TH Viec 06'!D61</f>
        <v>2380</v>
      </c>
      <c r="E66" s="151">
        <f>'[1]TH Viec 06'!E61</f>
        <v>3682</v>
      </c>
      <c r="F66" s="151">
        <f>'[1]TH Viec 06'!F61</f>
        <v>5398</v>
      </c>
      <c r="G66" s="151">
        <f>'[1]TH Viec 06'!G61</f>
        <v>3329</v>
      </c>
      <c r="H66" s="151">
        <f>'[1]TH Viec 06'!H61</f>
        <v>95</v>
      </c>
      <c r="I66" s="151">
        <f>'[1]TH Viec 06'!I61</f>
        <v>3079</v>
      </c>
      <c r="J66" s="151">
        <f>'[1]TH Viec 06'!J61</f>
        <v>28</v>
      </c>
      <c r="K66" s="151">
        <f>'[1]TH Viec 06'!K61</f>
        <v>127</v>
      </c>
      <c r="L66" s="151">
        <f>'[1]TH Viec 06'!L61</f>
        <v>0</v>
      </c>
      <c r="M66" s="151">
        <f>'[1]TH Viec 06'!M61</f>
        <v>2069</v>
      </c>
      <c r="N66" s="151">
        <f>'[1]TH Viec 06'!P61</f>
        <v>1966</v>
      </c>
      <c r="O66" s="151">
        <f>'[1]TH Viec 06'!Q61</f>
        <v>103</v>
      </c>
      <c r="P66" s="151">
        <f>'[1]TH Viec 06'!R61</f>
        <v>664</v>
      </c>
      <c r="Q66" s="151">
        <f>'[1]TH Viec 06'!S61</f>
        <v>619</v>
      </c>
      <c r="R66" s="151">
        <f>'[1]TH Viec 06'!T61</f>
        <v>6</v>
      </c>
      <c r="S66" s="151">
        <f>'[1]TH Viec 06'!U61</f>
        <v>39</v>
      </c>
      <c r="T66" s="151">
        <f>'[1]TH Viec 06'!V61</f>
        <v>2733</v>
      </c>
      <c r="U66" s="165">
        <f>'[1]TH Viec 06'!W61</f>
        <v>0.6167098925527973</v>
      </c>
      <c r="V66" s="165">
        <f>'[1]TH Viec 06'!X61</f>
        <v>0.8904651930056087</v>
      </c>
      <c r="Y66" s="157">
        <f t="shared" si="7"/>
        <v>5967</v>
      </c>
      <c r="Z66" s="157">
        <f t="shared" si="8"/>
        <v>5176</v>
      </c>
      <c r="AA66" s="157">
        <f t="shared" si="9"/>
        <v>3107</v>
      </c>
      <c r="AB66" s="163">
        <f t="shared" si="10"/>
        <v>0.8674375733199262</v>
      </c>
      <c r="AC66" s="163">
        <f t="shared" si="11"/>
        <v>0.6002704791344667</v>
      </c>
    </row>
    <row r="67" spans="1:29" s="155" customFormat="1" ht="13.5" customHeight="1">
      <c r="A67" s="166">
        <v>50</v>
      </c>
      <c r="B67" s="149" t="str">
        <f>'[1]TH Viec 06'!B62</f>
        <v>Quảng Trị</v>
      </c>
      <c r="C67" s="151">
        <f>'[1]TH Viec 06'!C62</f>
        <v>3085</v>
      </c>
      <c r="D67" s="151">
        <f>'[1]TH Viec 06'!D62</f>
        <v>292</v>
      </c>
      <c r="E67" s="151">
        <f>'[1]TH Viec 06'!E62</f>
        <v>2793</v>
      </c>
      <c r="F67" s="151">
        <f>'[1]TH Viec 06'!F62</f>
        <v>2946</v>
      </c>
      <c r="G67" s="151">
        <f>'[1]TH Viec 06'!G62</f>
        <v>2397</v>
      </c>
      <c r="H67" s="151">
        <f>'[1]TH Viec 06'!H62</f>
        <v>31</v>
      </c>
      <c r="I67" s="151">
        <f>'[1]TH Viec 06'!I62</f>
        <v>2314</v>
      </c>
      <c r="J67" s="151">
        <f>'[1]TH Viec 06'!J62</f>
        <v>16</v>
      </c>
      <c r="K67" s="151">
        <f>'[1]TH Viec 06'!K62</f>
        <v>35</v>
      </c>
      <c r="L67" s="151">
        <f>'[1]TH Viec 06'!L62</f>
        <v>1</v>
      </c>
      <c r="M67" s="151">
        <f>'[1]TH Viec 06'!M62</f>
        <v>549</v>
      </c>
      <c r="N67" s="151">
        <f>'[1]TH Viec 06'!P62</f>
        <v>510</v>
      </c>
      <c r="O67" s="151">
        <f>'[1]TH Viec 06'!Q62</f>
        <v>39</v>
      </c>
      <c r="P67" s="151">
        <f>'[1]TH Viec 06'!R62</f>
        <v>139</v>
      </c>
      <c r="Q67" s="151">
        <f>'[1]TH Viec 06'!S62</f>
        <v>132</v>
      </c>
      <c r="R67" s="151">
        <f>'[1]TH Viec 06'!T62</f>
        <v>2</v>
      </c>
      <c r="S67" s="151">
        <f>'[1]TH Viec 06'!U62</f>
        <v>5</v>
      </c>
      <c r="T67" s="151">
        <f>'[1]TH Viec 06'!V62</f>
        <v>688</v>
      </c>
      <c r="U67" s="165">
        <f>'[1]TH Viec 06'!W62</f>
        <v>0.8136456211812627</v>
      </c>
      <c r="V67" s="165">
        <f>'[1]TH Viec 06'!X62</f>
        <v>0.9549432739059968</v>
      </c>
      <c r="Y67" s="157">
        <f t="shared" si="7"/>
        <v>3054</v>
      </c>
      <c r="Z67" s="157">
        <f t="shared" si="8"/>
        <v>2880</v>
      </c>
      <c r="AA67" s="157">
        <f t="shared" si="9"/>
        <v>2331</v>
      </c>
      <c r="AB67" s="163">
        <f t="shared" si="10"/>
        <v>0.9430255402750491</v>
      </c>
      <c r="AC67" s="163">
        <f t="shared" si="11"/>
        <v>0.809375</v>
      </c>
    </row>
    <row r="68" spans="1:29" s="155" customFormat="1" ht="13.5" customHeight="1">
      <c r="A68" s="164">
        <v>51</v>
      </c>
      <c r="B68" s="149" t="str">
        <f>'[1]TH Viec 06'!B63</f>
        <v>Sóc Trăng</v>
      </c>
      <c r="C68" s="151">
        <f>'[1]TH Viec 06'!C63</f>
        <v>10457</v>
      </c>
      <c r="D68" s="151">
        <f>'[1]TH Viec 06'!D63</f>
        <v>3433</v>
      </c>
      <c r="E68" s="151">
        <f>'[1]TH Viec 06'!E63</f>
        <v>7024</v>
      </c>
      <c r="F68" s="151">
        <f>'[1]TH Viec 06'!F63</f>
        <v>9212</v>
      </c>
      <c r="G68" s="151">
        <f>'[1]TH Viec 06'!G63</f>
        <v>5834</v>
      </c>
      <c r="H68" s="151">
        <f>'[1]TH Viec 06'!H63</f>
        <v>146</v>
      </c>
      <c r="I68" s="151">
        <f>'[1]TH Viec 06'!I63</f>
        <v>5287</v>
      </c>
      <c r="J68" s="151">
        <f>'[1]TH Viec 06'!J63</f>
        <v>114</v>
      </c>
      <c r="K68" s="151">
        <f>'[1]TH Viec 06'!K63</f>
        <v>273</v>
      </c>
      <c r="L68" s="151">
        <f>'[1]TH Viec 06'!L63</f>
        <v>14</v>
      </c>
      <c r="M68" s="151">
        <f>'[1]TH Viec 06'!M63</f>
        <v>3378</v>
      </c>
      <c r="N68" s="151">
        <f>'[1]TH Viec 06'!P63</f>
        <v>3145</v>
      </c>
      <c r="O68" s="151">
        <f>'[1]TH Viec 06'!Q63</f>
        <v>233</v>
      </c>
      <c r="P68" s="151">
        <f>'[1]TH Viec 06'!R63</f>
        <v>1245</v>
      </c>
      <c r="Q68" s="151">
        <f>'[1]TH Viec 06'!S63</f>
        <v>1132</v>
      </c>
      <c r="R68" s="151">
        <f>'[1]TH Viec 06'!T63</f>
        <v>21</v>
      </c>
      <c r="S68" s="151">
        <f>'[1]TH Viec 06'!U63</f>
        <v>92</v>
      </c>
      <c r="T68" s="151">
        <f>'[1]TH Viec 06'!V63</f>
        <v>4623</v>
      </c>
      <c r="U68" s="165">
        <f>'[1]TH Viec 06'!W63</f>
        <v>0.6333043855840208</v>
      </c>
      <c r="V68" s="165">
        <f>'[1]TH Viec 06'!X63</f>
        <v>0.8809409964617003</v>
      </c>
      <c r="Y68" s="157">
        <f t="shared" si="7"/>
        <v>10311</v>
      </c>
      <c r="Z68" s="157">
        <f t="shared" si="8"/>
        <v>8793</v>
      </c>
      <c r="AA68" s="157">
        <f t="shared" si="9"/>
        <v>5415</v>
      </c>
      <c r="AB68" s="163">
        <f t="shared" si="10"/>
        <v>0.852778585976142</v>
      </c>
      <c r="AC68" s="163">
        <f t="shared" si="11"/>
        <v>0.6158307744796998</v>
      </c>
    </row>
    <row r="69" spans="1:29" s="155" customFormat="1" ht="13.5" customHeight="1">
      <c r="A69" s="166">
        <v>52</v>
      </c>
      <c r="B69" s="149" t="str">
        <f>'[1]TH Viec 06'!B64</f>
        <v>Sơn La</v>
      </c>
      <c r="C69" s="151">
        <f>'[1]TH Viec 06'!C64</f>
        <v>5285</v>
      </c>
      <c r="D69" s="151">
        <f>'[1]TH Viec 06'!D64</f>
        <v>1446</v>
      </c>
      <c r="E69" s="151">
        <f>'[1]TH Viec 06'!E64</f>
        <v>3839</v>
      </c>
      <c r="F69" s="151">
        <f>'[1]TH Viec 06'!F64</f>
        <v>4422</v>
      </c>
      <c r="G69" s="151">
        <f>'[1]TH Viec 06'!G64</f>
        <v>3618</v>
      </c>
      <c r="H69" s="151">
        <f>'[1]TH Viec 06'!H64</f>
        <v>51</v>
      </c>
      <c r="I69" s="151">
        <f>'[1]TH Viec 06'!I64</f>
        <v>3480</v>
      </c>
      <c r="J69" s="151">
        <f>'[1]TH Viec 06'!J64</f>
        <v>33</v>
      </c>
      <c r="K69" s="151">
        <f>'[1]TH Viec 06'!K64</f>
        <v>27</v>
      </c>
      <c r="L69" s="151">
        <f>'[1]TH Viec 06'!L64</f>
        <v>27</v>
      </c>
      <c r="M69" s="151">
        <f>'[1]TH Viec 06'!M64</f>
        <v>804</v>
      </c>
      <c r="N69" s="151">
        <f>'[1]TH Viec 06'!P64</f>
        <v>778</v>
      </c>
      <c r="O69" s="151">
        <f>'[1]TH Viec 06'!Q64</f>
        <v>26</v>
      </c>
      <c r="P69" s="151">
        <f>'[1]TH Viec 06'!R64</f>
        <v>863</v>
      </c>
      <c r="Q69" s="151">
        <f>'[1]TH Viec 06'!S64</f>
        <v>827</v>
      </c>
      <c r="R69" s="151">
        <f>'[1]TH Viec 06'!T64</f>
        <v>4</v>
      </c>
      <c r="S69" s="151">
        <f>'[1]TH Viec 06'!U64</f>
        <v>32</v>
      </c>
      <c r="T69" s="151">
        <f>'[1]TH Viec 06'!V64</f>
        <v>1667</v>
      </c>
      <c r="U69" s="165">
        <f>'[1]TH Viec 06'!W64</f>
        <v>0.8181818181818182</v>
      </c>
      <c r="V69" s="165">
        <f>'[1]TH Viec 06'!X64</f>
        <v>0.8367076631977294</v>
      </c>
      <c r="Y69" s="157">
        <f t="shared" si="7"/>
        <v>5234</v>
      </c>
      <c r="Z69" s="157">
        <f t="shared" si="8"/>
        <v>4344</v>
      </c>
      <c r="AA69" s="157">
        <f t="shared" si="9"/>
        <v>3540</v>
      </c>
      <c r="AB69" s="163">
        <f t="shared" si="10"/>
        <v>0.8299579671379442</v>
      </c>
      <c r="AC69" s="163">
        <f t="shared" si="11"/>
        <v>0.8149171270718232</v>
      </c>
    </row>
    <row r="70" spans="1:29" s="155" customFormat="1" ht="13.5" customHeight="1">
      <c r="A70" s="164">
        <v>53</v>
      </c>
      <c r="B70" s="149" t="str">
        <f>'[1]TH Viec 06'!B65</f>
        <v>Tây Ninh</v>
      </c>
      <c r="C70" s="151">
        <f>'[1]TH Viec 06'!C65</f>
        <v>29301</v>
      </c>
      <c r="D70" s="151">
        <f>'[1]TH Viec 06'!D65</f>
        <v>14592</v>
      </c>
      <c r="E70" s="151">
        <f>'[1]TH Viec 06'!E65</f>
        <v>14709</v>
      </c>
      <c r="F70" s="151">
        <f>'[1]TH Viec 06'!F65</f>
        <v>23691</v>
      </c>
      <c r="G70" s="151">
        <f>'[1]TH Viec 06'!G65</f>
        <v>12418</v>
      </c>
      <c r="H70" s="151">
        <f>'[1]TH Viec 06'!H65</f>
        <v>468</v>
      </c>
      <c r="I70" s="151">
        <f>'[1]TH Viec 06'!I65</f>
        <v>10750</v>
      </c>
      <c r="J70" s="151">
        <f>'[1]TH Viec 06'!J65</f>
        <v>480</v>
      </c>
      <c r="K70" s="151">
        <f>'[1]TH Viec 06'!K65</f>
        <v>663</v>
      </c>
      <c r="L70" s="151">
        <f>'[1]TH Viec 06'!L65</f>
        <v>57</v>
      </c>
      <c r="M70" s="151">
        <f>'[1]TH Viec 06'!M65</f>
        <v>11273</v>
      </c>
      <c r="N70" s="151">
        <f>'[1]TH Viec 06'!P65</f>
        <v>11073</v>
      </c>
      <c r="O70" s="151">
        <f>'[1]TH Viec 06'!Q65</f>
        <v>200</v>
      </c>
      <c r="P70" s="151">
        <f>'[1]TH Viec 06'!R65</f>
        <v>5610</v>
      </c>
      <c r="Q70" s="151">
        <f>'[1]TH Viec 06'!S65</f>
        <v>3955</v>
      </c>
      <c r="R70" s="151">
        <f>'[1]TH Viec 06'!T65</f>
        <v>12</v>
      </c>
      <c r="S70" s="151">
        <f>'[1]TH Viec 06'!U65</f>
        <v>1643</v>
      </c>
      <c r="T70" s="151">
        <f>'[1]TH Viec 06'!V65</f>
        <v>16883</v>
      </c>
      <c r="U70" s="165">
        <f>'[1]TH Viec 06'!W65</f>
        <v>0.5241652948377021</v>
      </c>
      <c r="V70" s="165">
        <f>'[1]TH Viec 06'!X65</f>
        <v>0.8085389577147538</v>
      </c>
      <c r="Y70" s="157">
        <f t="shared" si="7"/>
        <v>28833</v>
      </c>
      <c r="Z70" s="157">
        <f t="shared" si="8"/>
        <v>22560</v>
      </c>
      <c r="AA70" s="157">
        <f t="shared" si="9"/>
        <v>11287</v>
      </c>
      <c r="AB70" s="163">
        <f t="shared" si="10"/>
        <v>0.7824367911767766</v>
      </c>
      <c r="AC70" s="163">
        <f t="shared" si="11"/>
        <v>0.5003102836879433</v>
      </c>
    </row>
    <row r="71" spans="1:29" s="155" customFormat="1" ht="13.5" customHeight="1">
      <c r="A71" s="166">
        <v>54</v>
      </c>
      <c r="B71" s="149" t="str">
        <f>'[1]TH Viec 06'!B66</f>
        <v>Tiền Giang</v>
      </c>
      <c r="C71" s="151">
        <f>'[1]TH Viec 06'!C66</f>
        <v>23766</v>
      </c>
      <c r="D71" s="151">
        <f>'[1]TH Viec 06'!D66</f>
        <v>10868</v>
      </c>
      <c r="E71" s="151">
        <f>'[1]TH Viec 06'!E66</f>
        <v>12898</v>
      </c>
      <c r="F71" s="151">
        <f>'[1]TH Viec 06'!F66</f>
        <v>18834</v>
      </c>
      <c r="G71" s="151">
        <f>'[1]TH Viec 06'!G66</f>
        <v>11541</v>
      </c>
      <c r="H71" s="151">
        <f>'[1]TH Viec 06'!H66</f>
        <v>434</v>
      </c>
      <c r="I71" s="151">
        <f>'[1]TH Viec 06'!I66</f>
        <v>10318</v>
      </c>
      <c r="J71" s="151">
        <f>'[1]TH Viec 06'!J66</f>
        <v>242</v>
      </c>
      <c r="K71" s="151">
        <f>'[1]TH Viec 06'!K66</f>
        <v>443</v>
      </c>
      <c r="L71" s="151">
        <f>'[1]TH Viec 06'!L66</f>
        <v>104</v>
      </c>
      <c r="M71" s="151">
        <f>'[1]TH Viec 06'!M66</f>
        <v>7293</v>
      </c>
      <c r="N71" s="151">
        <f>'[1]TH Viec 06'!P66</f>
        <v>7176</v>
      </c>
      <c r="O71" s="151">
        <f>'[1]TH Viec 06'!Q66</f>
        <v>117</v>
      </c>
      <c r="P71" s="151">
        <f>'[1]TH Viec 06'!R66</f>
        <v>4932</v>
      </c>
      <c r="Q71" s="151">
        <f>'[1]TH Viec 06'!S66</f>
        <v>4501</v>
      </c>
      <c r="R71" s="151">
        <f>'[1]TH Viec 06'!T66</f>
        <v>16</v>
      </c>
      <c r="S71" s="151">
        <f>'[1]TH Viec 06'!U66</f>
        <v>415</v>
      </c>
      <c r="T71" s="151">
        <f>'[1]TH Viec 06'!V66</f>
        <v>12225</v>
      </c>
      <c r="U71" s="165">
        <f>'[1]TH Viec 06'!W66</f>
        <v>0.6127747690347244</v>
      </c>
      <c r="V71" s="165">
        <f>'[1]TH Viec 06'!X66</f>
        <v>0.792476647311285</v>
      </c>
      <c r="Y71" s="157">
        <f t="shared" si="7"/>
        <v>23332</v>
      </c>
      <c r="Z71" s="157">
        <f t="shared" si="8"/>
        <v>17957</v>
      </c>
      <c r="AA71" s="157">
        <f t="shared" si="9"/>
        <v>10664</v>
      </c>
      <c r="AB71" s="163">
        <f t="shared" si="10"/>
        <v>0.7696296931253215</v>
      </c>
      <c r="AC71" s="163">
        <f t="shared" si="11"/>
        <v>0.5938631174472351</v>
      </c>
    </row>
    <row r="72" spans="1:29" s="155" customFormat="1" ht="13.5" customHeight="1">
      <c r="A72" s="164">
        <v>55</v>
      </c>
      <c r="B72" s="149" t="str">
        <f>'[1]TH Viec 06'!B67</f>
        <v>TT Huế</v>
      </c>
      <c r="C72" s="151">
        <f>'[1]TH Viec 06'!C67</f>
        <v>4938</v>
      </c>
      <c r="D72" s="151">
        <f>'[1]TH Viec 06'!D67</f>
        <v>1487</v>
      </c>
      <c r="E72" s="151">
        <f>'[1]TH Viec 06'!E67</f>
        <v>3451</v>
      </c>
      <c r="F72" s="151">
        <f>'[1]TH Viec 06'!F67</f>
        <v>3933</v>
      </c>
      <c r="G72" s="151">
        <f>'[1]TH Viec 06'!G67</f>
        <v>2897</v>
      </c>
      <c r="H72" s="151">
        <f>'[1]TH Viec 06'!H67</f>
        <v>176</v>
      </c>
      <c r="I72" s="151">
        <f>'[1]TH Viec 06'!I67</f>
        <v>2623</v>
      </c>
      <c r="J72" s="151">
        <f>'[1]TH Viec 06'!J67</f>
        <v>52</v>
      </c>
      <c r="K72" s="151">
        <f>'[1]TH Viec 06'!K67</f>
        <v>43</v>
      </c>
      <c r="L72" s="151">
        <f>'[1]TH Viec 06'!L67</f>
        <v>3</v>
      </c>
      <c r="M72" s="151">
        <f>'[1]TH Viec 06'!M67</f>
        <v>1036</v>
      </c>
      <c r="N72" s="151">
        <f>'[1]TH Viec 06'!P67</f>
        <v>884</v>
      </c>
      <c r="O72" s="151">
        <f>'[1]TH Viec 06'!Q67</f>
        <v>152</v>
      </c>
      <c r="P72" s="151">
        <f>'[1]TH Viec 06'!R67</f>
        <v>1005</v>
      </c>
      <c r="Q72" s="151">
        <f>'[1]TH Viec 06'!S67</f>
        <v>764</v>
      </c>
      <c r="R72" s="151">
        <f>'[1]TH Viec 06'!T67</f>
        <v>8</v>
      </c>
      <c r="S72" s="151">
        <f>'[1]TH Viec 06'!U67</f>
        <v>233</v>
      </c>
      <c r="T72" s="151">
        <f>'[1]TH Viec 06'!V67</f>
        <v>2041</v>
      </c>
      <c r="U72" s="165">
        <f>'[1]TH Viec 06'!W67</f>
        <v>0.7365878464276634</v>
      </c>
      <c r="V72" s="165">
        <f>'[1]TH Viec 06'!X67</f>
        <v>0.7964763061968408</v>
      </c>
      <c r="Y72" s="157">
        <f t="shared" si="7"/>
        <v>4762</v>
      </c>
      <c r="Z72" s="157">
        <f t="shared" si="8"/>
        <v>3714</v>
      </c>
      <c r="AA72" s="157">
        <f t="shared" si="9"/>
        <v>2678</v>
      </c>
      <c r="AB72" s="163">
        <f t="shared" si="10"/>
        <v>0.7799244015119697</v>
      </c>
      <c r="AC72" s="163">
        <f t="shared" si="11"/>
        <v>0.721055465805062</v>
      </c>
    </row>
    <row r="73" spans="1:29" s="155" customFormat="1" ht="13.5" customHeight="1">
      <c r="A73" s="166">
        <v>56</v>
      </c>
      <c r="B73" s="149" t="str">
        <f>'[1]TH Viec 06'!B68</f>
        <v>Tuyên Quang</v>
      </c>
      <c r="C73" s="151">
        <f>'[1]TH Viec 06'!C68</f>
        <v>4254</v>
      </c>
      <c r="D73" s="151">
        <f>'[1]TH Viec 06'!D68</f>
        <v>1327</v>
      </c>
      <c r="E73" s="151">
        <f>'[1]TH Viec 06'!E68</f>
        <v>2927</v>
      </c>
      <c r="F73" s="151">
        <f>'[1]TH Viec 06'!F68</f>
        <v>3152</v>
      </c>
      <c r="G73" s="151">
        <f>'[1]TH Viec 06'!G68</f>
        <v>2687</v>
      </c>
      <c r="H73" s="151">
        <f>'[1]TH Viec 06'!H68</f>
        <v>80</v>
      </c>
      <c r="I73" s="151">
        <f>'[1]TH Viec 06'!I68</f>
        <v>2449</v>
      </c>
      <c r="J73" s="151">
        <f>'[1]TH Viec 06'!J68</f>
        <v>19</v>
      </c>
      <c r="K73" s="151">
        <f>'[1]TH Viec 06'!K68</f>
        <v>95</v>
      </c>
      <c r="L73" s="151">
        <f>'[1]TH Viec 06'!L68</f>
        <v>44</v>
      </c>
      <c r="M73" s="151">
        <f>'[1]TH Viec 06'!M68</f>
        <v>465</v>
      </c>
      <c r="N73" s="151">
        <f>'[1]TH Viec 06'!P68</f>
        <v>465</v>
      </c>
      <c r="O73" s="151">
        <f>'[1]TH Viec 06'!Q68</f>
        <v>0</v>
      </c>
      <c r="P73" s="151">
        <f>'[1]TH Viec 06'!R68</f>
        <v>1102</v>
      </c>
      <c r="Q73" s="151">
        <f>'[1]TH Viec 06'!S68</f>
        <v>1070</v>
      </c>
      <c r="R73" s="151">
        <f>'[1]TH Viec 06'!T68</f>
        <v>0</v>
      </c>
      <c r="S73" s="151">
        <f>'[1]TH Viec 06'!U68</f>
        <v>32</v>
      </c>
      <c r="T73" s="151">
        <f>'[1]TH Viec 06'!V68</f>
        <v>1567</v>
      </c>
      <c r="U73" s="165">
        <f>'[1]TH Viec 06'!W68</f>
        <v>0.8524746192893401</v>
      </c>
      <c r="V73" s="165">
        <f>'[1]TH Viec 06'!X68</f>
        <v>0.7409496944052656</v>
      </c>
      <c r="Y73" s="157">
        <f t="shared" si="7"/>
        <v>4174</v>
      </c>
      <c r="Z73" s="157">
        <f t="shared" si="8"/>
        <v>2977</v>
      </c>
      <c r="AA73" s="157">
        <f t="shared" si="9"/>
        <v>2512</v>
      </c>
      <c r="AB73" s="163">
        <f t="shared" si="10"/>
        <v>0.7132247244849066</v>
      </c>
      <c r="AC73" s="163">
        <f t="shared" si="11"/>
        <v>0.8438024857238831</v>
      </c>
    </row>
    <row r="74" spans="1:29" s="155" customFormat="1" ht="13.5" customHeight="1">
      <c r="A74" s="164">
        <v>57</v>
      </c>
      <c r="B74" s="149" t="str">
        <f>'[1]TH Viec 06'!B69</f>
        <v>Thái Bình</v>
      </c>
      <c r="C74" s="151">
        <f>'[1]TH Viec 06'!C69</f>
        <v>5961</v>
      </c>
      <c r="D74" s="151">
        <f>'[1]TH Viec 06'!D69</f>
        <v>2031</v>
      </c>
      <c r="E74" s="151">
        <f>'[1]TH Viec 06'!E69</f>
        <v>3930</v>
      </c>
      <c r="F74" s="151">
        <f>'[1]TH Viec 06'!F69</f>
        <v>4224</v>
      </c>
      <c r="G74" s="151">
        <f>'[1]TH Viec 06'!G69</f>
        <v>3314</v>
      </c>
      <c r="H74" s="151">
        <f>'[1]TH Viec 06'!H69</f>
        <v>82</v>
      </c>
      <c r="I74" s="151">
        <f>'[1]TH Viec 06'!I69</f>
        <v>3131</v>
      </c>
      <c r="J74" s="151">
        <f>'[1]TH Viec 06'!J69</f>
        <v>31</v>
      </c>
      <c r="K74" s="151">
        <f>'[1]TH Viec 06'!K69</f>
        <v>57</v>
      </c>
      <c r="L74" s="151">
        <f>'[1]TH Viec 06'!L69</f>
        <v>13</v>
      </c>
      <c r="M74" s="151">
        <f>'[1]TH Viec 06'!M69</f>
        <v>910</v>
      </c>
      <c r="N74" s="151">
        <f>'[1]TH Viec 06'!P69</f>
        <v>625</v>
      </c>
      <c r="O74" s="151">
        <f>'[1]TH Viec 06'!Q69</f>
        <v>285</v>
      </c>
      <c r="P74" s="151">
        <f>'[1]TH Viec 06'!R69</f>
        <v>1737</v>
      </c>
      <c r="Q74" s="151">
        <f>'[1]TH Viec 06'!S69</f>
        <v>1609</v>
      </c>
      <c r="R74" s="151">
        <f>'[1]TH Viec 06'!T69</f>
        <v>6</v>
      </c>
      <c r="S74" s="151">
        <f>'[1]TH Viec 06'!U69</f>
        <v>122</v>
      </c>
      <c r="T74" s="151">
        <f>'[1]TH Viec 06'!V69</f>
        <v>2647</v>
      </c>
      <c r="U74" s="165">
        <f>'[1]TH Viec 06'!W69</f>
        <v>0.7845643939393939</v>
      </c>
      <c r="V74" s="165">
        <f>'[1]TH Viec 06'!X69</f>
        <v>0.7086059386009059</v>
      </c>
      <c r="Y74" s="157">
        <f t="shared" si="7"/>
        <v>5879</v>
      </c>
      <c r="Z74" s="157">
        <f t="shared" si="8"/>
        <v>4085</v>
      </c>
      <c r="AA74" s="157">
        <f t="shared" si="9"/>
        <v>3175</v>
      </c>
      <c r="AB74" s="163">
        <f t="shared" si="10"/>
        <v>0.6948460622554856</v>
      </c>
      <c r="AC74" s="163">
        <f t="shared" si="11"/>
        <v>0.7772337821297429</v>
      </c>
    </row>
    <row r="75" spans="1:29" s="155" customFormat="1" ht="13.5" customHeight="1">
      <c r="A75" s="166">
        <v>58</v>
      </c>
      <c r="B75" s="149" t="str">
        <f>'[1]TH Viec 06'!B70</f>
        <v>Thái Nguyên</v>
      </c>
      <c r="C75" s="151">
        <f>'[1]TH Viec 06'!C70</f>
        <v>9221</v>
      </c>
      <c r="D75" s="151">
        <f>'[1]TH Viec 06'!D70</f>
        <v>3275</v>
      </c>
      <c r="E75" s="151">
        <f>'[1]TH Viec 06'!E70</f>
        <v>5946</v>
      </c>
      <c r="F75" s="151">
        <f>'[1]TH Viec 06'!F70</f>
        <v>6595</v>
      </c>
      <c r="G75" s="151">
        <f>'[1]TH Viec 06'!G70</f>
        <v>5162</v>
      </c>
      <c r="H75" s="151">
        <f>'[1]TH Viec 06'!H70</f>
        <v>225</v>
      </c>
      <c r="I75" s="151">
        <f>'[1]TH Viec 06'!I70</f>
        <v>4671</v>
      </c>
      <c r="J75" s="151">
        <f>'[1]TH Viec 06'!J70</f>
        <v>82</v>
      </c>
      <c r="K75" s="151">
        <f>'[1]TH Viec 06'!K70</f>
        <v>94</v>
      </c>
      <c r="L75" s="151">
        <f>'[1]TH Viec 06'!L70</f>
        <v>90</v>
      </c>
      <c r="M75" s="151">
        <f>'[1]TH Viec 06'!M70</f>
        <v>1433</v>
      </c>
      <c r="N75" s="151">
        <f>'[1]TH Viec 06'!P70</f>
        <v>1382</v>
      </c>
      <c r="O75" s="151">
        <f>'[1]TH Viec 06'!Q70</f>
        <v>51</v>
      </c>
      <c r="P75" s="151">
        <f>'[1]TH Viec 06'!R70</f>
        <v>2626</v>
      </c>
      <c r="Q75" s="151">
        <f>'[1]TH Viec 06'!S70</f>
        <v>2575</v>
      </c>
      <c r="R75" s="151">
        <f>'[1]TH Viec 06'!T70</f>
        <v>6</v>
      </c>
      <c r="S75" s="151">
        <f>'[1]TH Viec 06'!U70</f>
        <v>45</v>
      </c>
      <c r="T75" s="151">
        <f>'[1]TH Viec 06'!V70</f>
        <v>4059</v>
      </c>
      <c r="U75" s="165">
        <f>'[1]TH Viec 06'!W70</f>
        <v>0.7827141774071266</v>
      </c>
      <c r="V75" s="165">
        <f>'[1]TH Viec 06'!X70</f>
        <v>0.7152152694935473</v>
      </c>
      <c r="Y75" s="157">
        <f t="shared" si="7"/>
        <v>8996</v>
      </c>
      <c r="Z75" s="157">
        <f t="shared" si="8"/>
        <v>6276</v>
      </c>
      <c r="AA75" s="157">
        <f t="shared" si="9"/>
        <v>4843</v>
      </c>
      <c r="AB75" s="163">
        <f t="shared" si="10"/>
        <v>0.6976433970653624</v>
      </c>
      <c r="AC75" s="163">
        <f t="shared" si="11"/>
        <v>0.7716698534098152</v>
      </c>
    </row>
    <row r="76" spans="1:29" s="155" customFormat="1" ht="13.5" customHeight="1">
      <c r="A76" s="164">
        <v>59</v>
      </c>
      <c r="B76" s="149" t="str">
        <f>'[1]TH Viec 06'!B71</f>
        <v>Thanh Hóa</v>
      </c>
      <c r="C76" s="151">
        <f>'[1]TH Viec 06'!C71</f>
        <v>12395</v>
      </c>
      <c r="D76" s="151">
        <f>'[1]TH Viec 06'!D71</f>
        <v>4487</v>
      </c>
      <c r="E76" s="151">
        <f>'[1]TH Viec 06'!E71</f>
        <v>7908</v>
      </c>
      <c r="F76" s="151">
        <f>'[1]TH Viec 06'!F71</f>
        <v>9165</v>
      </c>
      <c r="G76" s="151">
        <f>'[1]TH Viec 06'!G71</f>
        <v>6980</v>
      </c>
      <c r="H76" s="151">
        <f>'[1]TH Viec 06'!H71</f>
        <v>237</v>
      </c>
      <c r="I76" s="151">
        <f>'[1]TH Viec 06'!I71</f>
        <v>6376</v>
      </c>
      <c r="J76" s="151">
        <f>'[1]TH Viec 06'!J71</f>
        <v>119</v>
      </c>
      <c r="K76" s="151">
        <f>'[1]TH Viec 06'!K71</f>
        <v>208</v>
      </c>
      <c r="L76" s="151">
        <f>'[1]TH Viec 06'!L71</f>
        <v>40</v>
      </c>
      <c r="M76" s="151">
        <f>'[1]TH Viec 06'!M71</f>
        <v>2185</v>
      </c>
      <c r="N76" s="151">
        <f>'[1]TH Viec 06'!P71</f>
        <v>2124</v>
      </c>
      <c r="O76" s="151">
        <f>'[1]TH Viec 06'!Q71</f>
        <v>61</v>
      </c>
      <c r="P76" s="151">
        <f>'[1]TH Viec 06'!R71</f>
        <v>3230</v>
      </c>
      <c r="Q76" s="151">
        <f>'[1]TH Viec 06'!S71</f>
        <v>2874</v>
      </c>
      <c r="R76" s="151">
        <f>'[1]TH Viec 06'!T71</f>
        <v>6</v>
      </c>
      <c r="S76" s="151">
        <f>'[1]TH Viec 06'!U71</f>
        <v>350</v>
      </c>
      <c r="T76" s="151">
        <f>'[1]TH Viec 06'!V71</f>
        <v>5415</v>
      </c>
      <c r="U76" s="165">
        <f>'[1]TH Viec 06'!W71</f>
        <v>0.7615930169121659</v>
      </c>
      <c r="V76" s="165">
        <f>'[1]TH Viec 06'!X71</f>
        <v>0.7394110528438886</v>
      </c>
      <c r="Y76" s="157">
        <f t="shared" si="7"/>
        <v>12158</v>
      </c>
      <c r="Z76" s="157">
        <f t="shared" si="8"/>
        <v>8720</v>
      </c>
      <c r="AA76" s="157">
        <f t="shared" si="9"/>
        <v>6535</v>
      </c>
      <c r="AB76" s="163">
        <f t="shared" si="10"/>
        <v>0.7172232275045237</v>
      </c>
      <c r="AC76" s="163">
        <f t="shared" si="11"/>
        <v>0.7494266055045872</v>
      </c>
    </row>
    <row r="77" spans="1:29" s="155" customFormat="1" ht="13.5" customHeight="1">
      <c r="A77" s="166">
        <v>60</v>
      </c>
      <c r="B77" s="149" t="str">
        <f>'[1]TH Viec 06'!B72</f>
        <v>Trà Vinh</v>
      </c>
      <c r="C77" s="151">
        <f>'[1]TH Viec 06'!C72</f>
        <v>13422</v>
      </c>
      <c r="D77" s="151">
        <f>'[1]TH Viec 06'!D72</f>
        <v>4590</v>
      </c>
      <c r="E77" s="151">
        <f>'[1]TH Viec 06'!E72</f>
        <v>8832</v>
      </c>
      <c r="F77" s="151">
        <f>'[1]TH Viec 06'!F72</f>
        <v>11608</v>
      </c>
      <c r="G77" s="151">
        <f>'[1]TH Viec 06'!G72</f>
        <v>7877</v>
      </c>
      <c r="H77" s="151">
        <f>'[1]TH Viec 06'!H72</f>
        <v>170</v>
      </c>
      <c r="I77" s="151">
        <f>'[1]TH Viec 06'!I72</f>
        <v>7190</v>
      </c>
      <c r="J77" s="151">
        <f>'[1]TH Viec 06'!J72</f>
        <v>191</v>
      </c>
      <c r="K77" s="151">
        <f>'[1]TH Viec 06'!K72</f>
        <v>318</v>
      </c>
      <c r="L77" s="151">
        <f>'[1]TH Viec 06'!L72</f>
        <v>8</v>
      </c>
      <c r="M77" s="151">
        <f>'[1]TH Viec 06'!M72</f>
        <v>3731</v>
      </c>
      <c r="N77" s="151">
        <f>'[1]TH Viec 06'!P72</f>
        <v>3714</v>
      </c>
      <c r="O77" s="151">
        <f>'[1]TH Viec 06'!Q72</f>
        <v>17</v>
      </c>
      <c r="P77" s="151">
        <f>'[1]TH Viec 06'!R72</f>
        <v>1814</v>
      </c>
      <c r="Q77" s="151">
        <f>'[1]TH Viec 06'!S72</f>
        <v>835</v>
      </c>
      <c r="R77" s="151">
        <f>'[1]TH Viec 06'!T72</f>
        <v>4</v>
      </c>
      <c r="S77" s="151">
        <f>'[1]TH Viec 06'!U72</f>
        <v>975</v>
      </c>
      <c r="T77" s="151">
        <f>'[1]TH Viec 06'!V72</f>
        <v>5545</v>
      </c>
      <c r="U77" s="165">
        <f>'[1]TH Viec 06'!W72</f>
        <v>0.6785837353549277</v>
      </c>
      <c r="V77" s="165">
        <f>'[1]TH Viec 06'!X72</f>
        <v>0.8648487557741023</v>
      </c>
      <c r="Y77" s="157">
        <f t="shared" si="7"/>
        <v>13252</v>
      </c>
      <c r="Z77" s="157">
        <f t="shared" si="8"/>
        <v>11120</v>
      </c>
      <c r="AA77" s="157">
        <f t="shared" si="9"/>
        <v>7389</v>
      </c>
      <c r="AB77" s="163">
        <f t="shared" si="10"/>
        <v>0.8391186236039843</v>
      </c>
      <c r="AC77" s="163">
        <f t="shared" si="11"/>
        <v>0.6644784172661871</v>
      </c>
    </row>
    <row r="78" spans="1:29" s="155" customFormat="1" ht="13.5" customHeight="1">
      <c r="A78" s="164">
        <v>61</v>
      </c>
      <c r="B78" s="149" t="str">
        <f>'[1]TH Viec 06'!B73</f>
        <v>Vĩnh Long</v>
      </c>
      <c r="C78" s="151">
        <f>'[1]TH Viec 06'!C73</f>
        <v>11181</v>
      </c>
      <c r="D78" s="151">
        <f>'[1]TH Viec 06'!D73</f>
        <v>3613</v>
      </c>
      <c r="E78" s="151">
        <f>'[1]TH Viec 06'!E73</f>
        <v>7568</v>
      </c>
      <c r="F78" s="151">
        <f>'[1]TH Viec 06'!F73</f>
        <v>9426</v>
      </c>
      <c r="G78" s="151">
        <f>'[1]TH Viec 06'!G73</f>
        <v>6436</v>
      </c>
      <c r="H78" s="151">
        <f>'[1]TH Viec 06'!H73</f>
        <v>187</v>
      </c>
      <c r="I78" s="151">
        <f>'[1]TH Viec 06'!I73</f>
        <v>5822</v>
      </c>
      <c r="J78" s="151">
        <f>'[1]TH Viec 06'!J73</f>
        <v>143</v>
      </c>
      <c r="K78" s="151">
        <f>'[1]TH Viec 06'!K73</f>
        <v>283</v>
      </c>
      <c r="L78" s="151">
        <f>'[1]TH Viec 06'!L73</f>
        <v>1</v>
      </c>
      <c r="M78" s="151">
        <f>'[1]TH Viec 06'!M73</f>
        <v>2990</v>
      </c>
      <c r="N78" s="151">
        <f>'[1]TH Viec 06'!P73</f>
        <v>2972</v>
      </c>
      <c r="O78" s="151">
        <f>'[1]TH Viec 06'!Q73</f>
        <v>18</v>
      </c>
      <c r="P78" s="151">
        <f>'[1]TH Viec 06'!R73</f>
        <v>1755</v>
      </c>
      <c r="Q78" s="151">
        <f>'[1]TH Viec 06'!S73</f>
        <v>1614</v>
      </c>
      <c r="R78" s="151">
        <f>'[1]TH Viec 06'!T73</f>
        <v>7</v>
      </c>
      <c r="S78" s="151">
        <f>'[1]TH Viec 06'!U73</f>
        <v>134</v>
      </c>
      <c r="T78" s="151">
        <f>'[1]TH Viec 06'!V73</f>
        <v>4745</v>
      </c>
      <c r="U78" s="165">
        <f>'[1]TH Viec 06'!W73</f>
        <v>0.6827922766815192</v>
      </c>
      <c r="V78" s="165">
        <f>'[1]TH Viec 06'!X73</f>
        <v>0.8430372954118595</v>
      </c>
      <c r="Y78" s="157">
        <f t="shared" si="7"/>
        <v>10994</v>
      </c>
      <c r="Z78" s="157">
        <f t="shared" si="8"/>
        <v>8956</v>
      </c>
      <c r="AA78" s="157">
        <f t="shared" si="9"/>
        <v>5966</v>
      </c>
      <c r="AB78" s="163">
        <f t="shared" si="10"/>
        <v>0.8146261597234855</v>
      </c>
      <c r="AC78" s="163">
        <f t="shared" si="11"/>
        <v>0.6661456007146047</v>
      </c>
    </row>
    <row r="79" spans="1:29" s="155" customFormat="1" ht="13.5" customHeight="1">
      <c r="A79" s="166">
        <v>62</v>
      </c>
      <c r="B79" s="149" t="str">
        <f>'[1]TH Viec 06'!B74</f>
        <v>Vĩnh Phúc</v>
      </c>
      <c r="C79" s="151">
        <f>'[1]TH Viec 06'!C74</f>
        <v>6260</v>
      </c>
      <c r="D79" s="151">
        <f>'[1]TH Viec 06'!D74</f>
        <v>1673</v>
      </c>
      <c r="E79" s="151">
        <f>'[1]TH Viec 06'!E74</f>
        <v>4587</v>
      </c>
      <c r="F79" s="151">
        <f>'[1]TH Viec 06'!F74</f>
        <v>5077</v>
      </c>
      <c r="G79" s="151">
        <f>'[1]TH Viec 06'!G74</f>
        <v>4491</v>
      </c>
      <c r="H79" s="151">
        <f>'[1]TH Viec 06'!H74</f>
        <v>143</v>
      </c>
      <c r="I79" s="151">
        <f>'[1]TH Viec 06'!I74</f>
        <v>4190</v>
      </c>
      <c r="J79" s="151">
        <f>'[1]TH Viec 06'!J74</f>
        <v>47</v>
      </c>
      <c r="K79" s="151">
        <f>'[1]TH Viec 06'!K74</f>
        <v>80</v>
      </c>
      <c r="L79" s="151">
        <f>'[1]TH Viec 06'!L74</f>
        <v>31</v>
      </c>
      <c r="M79" s="151">
        <f>'[1]TH Viec 06'!M74</f>
        <v>586</v>
      </c>
      <c r="N79" s="151">
        <f>'[1]TH Viec 06'!P74</f>
        <v>549</v>
      </c>
      <c r="O79" s="151">
        <f>'[1]TH Viec 06'!Q74</f>
        <v>37</v>
      </c>
      <c r="P79" s="151">
        <f>'[1]TH Viec 06'!R74</f>
        <v>1183</v>
      </c>
      <c r="Q79" s="151">
        <f>'[1]TH Viec 06'!S74</f>
        <v>890</v>
      </c>
      <c r="R79" s="151">
        <f>'[1]TH Viec 06'!T74</f>
        <v>3</v>
      </c>
      <c r="S79" s="151">
        <f>'[1]TH Viec 06'!U74</f>
        <v>290</v>
      </c>
      <c r="T79" s="151">
        <f>'[1]TH Viec 06'!V74</f>
        <v>1769</v>
      </c>
      <c r="U79" s="165">
        <f>'[1]TH Viec 06'!W74</f>
        <v>0.8845775064014182</v>
      </c>
      <c r="V79" s="165">
        <f>'[1]TH Viec 06'!X74</f>
        <v>0.8110223642172524</v>
      </c>
      <c r="Y79" s="157">
        <f t="shared" si="7"/>
        <v>6117</v>
      </c>
      <c r="Z79" s="157">
        <f t="shared" si="8"/>
        <v>4854</v>
      </c>
      <c r="AA79" s="157">
        <f t="shared" si="9"/>
        <v>4268</v>
      </c>
      <c r="AB79" s="163">
        <f t="shared" si="10"/>
        <v>0.7935262383521334</v>
      </c>
      <c r="AC79" s="163">
        <f t="shared" si="11"/>
        <v>0.8792748248866914</v>
      </c>
    </row>
    <row r="80" spans="1:29" s="155" customFormat="1" ht="13.5" customHeight="1">
      <c r="A80" s="164">
        <v>63</v>
      </c>
      <c r="B80" s="149" t="str">
        <f>'[1]TH Viec 06'!B75</f>
        <v>Yên Bái</v>
      </c>
      <c r="C80" s="151">
        <f>'[1]TH Viec 06'!C75</f>
        <v>4662</v>
      </c>
      <c r="D80" s="151">
        <f>'[1]TH Viec 06'!D75</f>
        <v>1382</v>
      </c>
      <c r="E80" s="151">
        <f>'[1]TH Viec 06'!E75</f>
        <v>3280</v>
      </c>
      <c r="F80" s="151">
        <f>'[1]TH Viec 06'!F75</f>
        <v>3736</v>
      </c>
      <c r="G80" s="151">
        <f>'[1]TH Viec 06'!G75</f>
        <v>3139</v>
      </c>
      <c r="H80" s="151">
        <f>'[1]TH Viec 06'!H75</f>
        <v>39</v>
      </c>
      <c r="I80" s="151">
        <f>'[1]TH Viec 06'!I75</f>
        <v>2947</v>
      </c>
      <c r="J80" s="151">
        <f>'[1]TH Viec 06'!J75</f>
        <v>57</v>
      </c>
      <c r="K80" s="151">
        <f>'[1]TH Viec 06'!K75</f>
        <v>33</v>
      </c>
      <c r="L80" s="151">
        <f>'[1]TH Viec 06'!L75</f>
        <v>63</v>
      </c>
      <c r="M80" s="151">
        <f>'[1]TH Viec 06'!M75</f>
        <v>597</v>
      </c>
      <c r="N80" s="151">
        <f>'[1]TH Viec 06'!P75</f>
        <v>595</v>
      </c>
      <c r="O80" s="151">
        <f>'[1]TH Viec 06'!Q75</f>
        <v>2</v>
      </c>
      <c r="P80" s="151">
        <f>'[1]TH Viec 06'!R75</f>
        <v>926</v>
      </c>
      <c r="Q80" s="151">
        <f>'[1]TH Viec 06'!S75</f>
        <v>922</v>
      </c>
      <c r="R80" s="151">
        <f>'[1]TH Viec 06'!T75</f>
        <v>4</v>
      </c>
      <c r="S80" s="151">
        <f>'[1]TH Viec 06'!U75</f>
        <v>0</v>
      </c>
      <c r="T80" s="151">
        <f>'[1]TH Viec 06'!V75</f>
        <v>1523</v>
      </c>
      <c r="U80" s="165">
        <f>'[1]TH Viec 06'!W75</f>
        <v>0.840203426124197</v>
      </c>
      <c r="V80" s="165">
        <f>'[1]TH Viec 06'!X75</f>
        <v>0.8013728013728014</v>
      </c>
      <c r="Y80" s="157">
        <f t="shared" si="7"/>
        <v>4623</v>
      </c>
      <c r="Z80" s="157">
        <f t="shared" si="8"/>
        <v>3664</v>
      </c>
      <c r="AA80" s="157">
        <f t="shared" si="9"/>
        <v>3067</v>
      </c>
      <c r="AB80" s="163">
        <f t="shared" si="10"/>
        <v>0.7925589444083928</v>
      </c>
      <c r="AC80" s="163">
        <f t="shared" si="11"/>
        <v>0.8370633187772926</v>
      </c>
    </row>
    <row r="81" spans="2:21" ht="15.75">
      <c r="B81" s="226"/>
      <c r="C81" s="226"/>
      <c r="D81" s="226"/>
      <c r="E81" s="226"/>
      <c r="F81" s="141"/>
      <c r="G81" s="141"/>
      <c r="H81" s="141"/>
      <c r="I81" s="141"/>
      <c r="J81" s="141"/>
      <c r="K81" s="141"/>
      <c r="L81" s="141"/>
      <c r="M81" s="141"/>
      <c r="N81" s="141"/>
      <c r="O81" s="141"/>
      <c r="P81" s="229" t="s">
        <v>325</v>
      </c>
      <c r="Q81" s="229"/>
      <c r="R81" s="229"/>
      <c r="S81" s="229"/>
      <c r="T81" s="229"/>
      <c r="U81" s="229"/>
    </row>
    <row r="82" spans="2:18" ht="15.75" customHeight="1">
      <c r="B82" s="158"/>
      <c r="C82" s="218" t="s">
        <v>316</v>
      </c>
      <c r="D82" s="218"/>
      <c r="E82" s="218"/>
      <c r="P82" s="215" t="s">
        <v>322</v>
      </c>
      <c r="Q82" s="215"/>
      <c r="R82" s="215"/>
    </row>
    <row r="83" spans="2:18" ht="15.75">
      <c r="B83" s="158"/>
      <c r="P83" s="215"/>
      <c r="Q83" s="215"/>
      <c r="R83" s="215"/>
    </row>
    <row r="84" ht="12.75">
      <c r="B84" s="158"/>
    </row>
    <row r="85" ht="12.75">
      <c r="B85" s="158"/>
    </row>
    <row r="86" ht="12.75">
      <c r="B86" s="158"/>
    </row>
    <row r="87" ht="11.25" customHeight="1">
      <c r="B87" s="158"/>
    </row>
    <row r="88" ht="12.75">
      <c r="B88" s="158"/>
    </row>
    <row r="89" spans="2:18" ht="15.75">
      <c r="B89" s="158"/>
      <c r="C89" s="218" t="s">
        <v>317</v>
      </c>
      <c r="D89" s="218"/>
      <c r="E89" s="218"/>
      <c r="P89" s="218" t="s">
        <v>323</v>
      </c>
      <c r="Q89" s="218"/>
      <c r="R89" s="218"/>
    </row>
    <row r="90" ht="12.75">
      <c r="B90" s="158"/>
    </row>
  </sheetData>
  <sheetProtection/>
  <mergeCells count="50">
    <mergeCell ref="A4:V6"/>
    <mergeCell ref="T8:T13"/>
    <mergeCell ref="A14:B14"/>
    <mergeCell ref="I12:I13"/>
    <mergeCell ref="J12:J13"/>
    <mergeCell ref="H11:L11"/>
    <mergeCell ref="A8:A13"/>
    <mergeCell ref="B8:B13"/>
    <mergeCell ref="G11:G13"/>
    <mergeCell ref="E11:E13"/>
    <mergeCell ref="D11:D13"/>
    <mergeCell ref="F10:F13"/>
    <mergeCell ref="V8:V13"/>
    <mergeCell ref="O12:O13"/>
    <mergeCell ref="S11:S13"/>
    <mergeCell ref="T7:V7"/>
    <mergeCell ref="F8:S8"/>
    <mergeCell ref="U8:U13"/>
    <mergeCell ref="Q10:S10"/>
    <mergeCell ref="H12:H13"/>
    <mergeCell ref="Y8:AC10"/>
    <mergeCell ref="F9:O9"/>
    <mergeCell ref="P9:S9"/>
    <mergeCell ref="G10:O10"/>
    <mergeCell ref="P10:P13"/>
    <mergeCell ref="L12:L13"/>
    <mergeCell ref="M12:M13"/>
    <mergeCell ref="Q11:Q13"/>
    <mergeCell ref="M11:O11"/>
    <mergeCell ref="Z11:Z13"/>
    <mergeCell ref="AB11:AB13"/>
    <mergeCell ref="AC11:AC13"/>
    <mergeCell ref="Y11:Y13"/>
    <mergeCell ref="C82:E82"/>
    <mergeCell ref="P82:R82"/>
    <mergeCell ref="P83:R83"/>
    <mergeCell ref="AA11:AA13"/>
    <mergeCell ref="N12:N13"/>
    <mergeCell ref="R11:R13"/>
    <mergeCell ref="K12:K13"/>
    <mergeCell ref="B1:H1"/>
    <mergeCell ref="B2:H2"/>
    <mergeCell ref="C89:E89"/>
    <mergeCell ref="P89:R89"/>
    <mergeCell ref="B81:E81"/>
    <mergeCell ref="P81:U81"/>
    <mergeCell ref="D9:E10"/>
    <mergeCell ref="C8:E8"/>
    <mergeCell ref="C9:C13"/>
    <mergeCell ref="A3:J3"/>
  </mergeCells>
  <conditionalFormatting sqref="W18:W80">
    <cfRule type="cellIs" priority="5" dxfId="1" operator="notEqual" stopIfTrue="1">
      <formula>B18</formula>
    </cfRule>
  </conditionalFormatting>
  <conditionalFormatting sqref="X18:X80">
    <cfRule type="cellIs" priority="4" dxfId="0" operator="notEqual" stopIfTrue="1">
      <formula>B18</formula>
    </cfRule>
  </conditionalFormatting>
  <printOptions/>
  <pageMargins left="0.35433070866141736" right="0.2755905511811024" top="0.4724409448818898" bottom="0.5511811023622047" header="0.31496062992125984" footer="0.31496062992125984"/>
  <pageSetup horizontalDpi="600" verticalDpi="600" orientation="landscape" paperSize="9"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AA88"/>
  <sheetViews>
    <sheetView view="pageBreakPreview" zoomScale="130" zoomScaleNormal="85" zoomScaleSheetLayoutView="130" zoomScalePageLayoutView="0" workbookViewId="0" topLeftCell="C7">
      <selection activeCell="C14" sqref="C14:S14"/>
    </sheetView>
  </sheetViews>
  <sheetFormatPr defaultColWidth="9.00390625" defaultRowHeight="15.75"/>
  <cols>
    <col min="1" max="1" width="2.375" style="131" customWidth="1"/>
    <col min="2" max="2" width="8.25390625" style="143" customWidth="1"/>
    <col min="3" max="3" width="7.125" style="131" customWidth="1"/>
    <col min="4" max="4" width="7.50390625" style="131" customWidth="1"/>
    <col min="5" max="5" width="7.125" style="131" customWidth="1"/>
    <col min="6" max="6" width="6.625" style="131" customWidth="1"/>
    <col min="7" max="7" width="7.125" style="131" customWidth="1"/>
    <col min="8" max="8" width="6.25390625" style="131" customWidth="1"/>
    <col min="9" max="9" width="6.50390625" style="131" customWidth="1"/>
    <col min="10" max="10" width="6.625" style="131" customWidth="1"/>
    <col min="11" max="11" width="7.25390625" style="131" customWidth="1"/>
    <col min="12" max="12" width="5.875" style="131" customWidth="1"/>
    <col min="13" max="13" width="6.75390625" style="131" customWidth="1"/>
    <col min="14" max="14" width="6.625" style="131" customWidth="1"/>
    <col min="15" max="15" width="7.25390625" style="131" customWidth="1"/>
    <col min="16" max="16" width="6.625" style="131" customWidth="1"/>
    <col min="17" max="17" width="6.00390625" style="131" customWidth="1"/>
    <col min="18" max="19" width="6.625" style="131" customWidth="1"/>
    <col min="20" max="20" width="4.625" style="131" customWidth="1"/>
    <col min="21" max="21" width="5.25390625" style="131" customWidth="1"/>
    <col min="22" max="22" width="8.125" style="131" hidden="1" customWidth="1"/>
    <col min="23" max="23" width="7.375" style="131" hidden="1" customWidth="1"/>
    <col min="24" max="27" width="9.00390625" style="131" hidden="1" customWidth="1"/>
    <col min="28" max="16384" width="9.00390625" style="131" customWidth="1"/>
  </cols>
  <sheetData>
    <row r="1" spans="2:8" ht="22.5" customHeight="1">
      <c r="B1" s="256" t="s">
        <v>320</v>
      </c>
      <c r="C1" s="256"/>
      <c r="D1" s="256"/>
      <c r="E1" s="256"/>
      <c r="F1" s="256"/>
      <c r="G1" s="256"/>
      <c r="H1" s="256"/>
    </row>
    <row r="2" spans="2:8" ht="31.5" customHeight="1">
      <c r="B2" s="257" t="s">
        <v>321</v>
      </c>
      <c r="C2" s="257"/>
      <c r="D2" s="257"/>
      <c r="E2" s="257"/>
      <c r="F2" s="257"/>
      <c r="G2" s="257"/>
      <c r="H2" s="257"/>
    </row>
    <row r="3" spans="1:14" s="130" customFormat="1" ht="5.25" customHeight="1">
      <c r="A3" s="258"/>
      <c r="B3" s="259"/>
      <c r="C3" s="259"/>
      <c r="D3" s="259"/>
      <c r="E3" s="259"/>
      <c r="F3" s="259"/>
      <c r="G3" s="259"/>
      <c r="H3" s="259"/>
      <c r="I3" s="259"/>
      <c r="J3" s="259"/>
      <c r="K3" s="133"/>
      <c r="N3" s="134"/>
    </row>
    <row r="4" spans="1:21" ht="53.25" customHeight="1">
      <c r="A4" s="260" t="s">
        <v>326</v>
      </c>
      <c r="B4" s="260"/>
      <c r="C4" s="260"/>
      <c r="D4" s="260"/>
      <c r="E4" s="260"/>
      <c r="F4" s="260"/>
      <c r="G4" s="260"/>
      <c r="H4" s="260"/>
      <c r="I4" s="260"/>
      <c r="J4" s="260"/>
      <c r="K4" s="260"/>
      <c r="L4" s="260"/>
      <c r="M4" s="260"/>
      <c r="N4" s="260"/>
      <c r="O4" s="260"/>
      <c r="P4" s="260"/>
      <c r="Q4" s="260"/>
      <c r="R4" s="260"/>
      <c r="S4" s="260"/>
      <c r="T4" s="260"/>
      <c r="U4" s="260"/>
    </row>
    <row r="5" spans="1:21" ht="15" customHeight="1">
      <c r="A5" s="167"/>
      <c r="C5" s="136"/>
      <c r="D5" s="136"/>
      <c r="E5" s="136"/>
      <c r="F5" s="159"/>
      <c r="G5" s="159"/>
      <c r="H5" s="159"/>
      <c r="I5" s="159"/>
      <c r="J5" s="159"/>
      <c r="L5" s="159"/>
      <c r="M5" s="159"/>
      <c r="O5" s="168"/>
      <c r="P5" s="159"/>
      <c r="Q5" s="261" t="s">
        <v>291</v>
      </c>
      <c r="R5" s="261"/>
      <c r="S5" s="261"/>
      <c r="T5" s="261"/>
      <c r="U5" s="261"/>
    </row>
    <row r="6" spans="1:26" s="135" customFormat="1" ht="15" customHeight="1">
      <c r="A6" s="262" t="s">
        <v>292</v>
      </c>
      <c r="B6" s="265" t="s">
        <v>30</v>
      </c>
      <c r="C6" s="247" t="s">
        <v>293</v>
      </c>
      <c r="D6" s="248"/>
      <c r="E6" s="249"/>
      <c r="F6" s="269" t="s">
        <v>184</v>
      </c>
      <c r="G6" s="269"/>
      <c r="H6" s="269"/>
      <c r="I6" s="269"/>
      <c r="J6" s="269"/>
      <c r="K6" s="269"/>
      <c r="L6" s="269"/>
      <c r="M6" s="269"/>
      <c r="N6" s="269"/>
      <c r="O6" s="269"/>
      <c r="P6" s="269"/>
      <c r="Q6" s="269"/>
      <c r="R6" s="269"/>
      <c r="S6" s="269"/>
      <c r="T6" s="269"/>
      <c r="U6" s="269"/>
      <c r="V6" s="273" t="s">
        <v>294</v>
      </c>
      <c r="W6" s="273"/>
      <c r="X6" s="273"/>
      <c r="Y6" s="273"/>
      <c r="Z6" s="273"/>
    </row>
    <row r="7" spans="1:26" s="136" customFormat="1" ht="18" customHeight="1">
      <c r="A7" s="263"/>
      <c r="B7" s="266"/>
      <c r="C7" s="250"/>
      <c r="D7" s="251"/>
      <c r="E7" s="252"/>
      <c r="F7" s="274" t="s">
        <v>295</v>
      </c>
      <c r="G7" s="274"/>
      <c r="H7" s="274"/>
      <c r="I7" s="274"/>
      <c r="J7" s="274"/>
      <c r="K7" s="274"/>
      <c r="L7" s="274"/>
      <c r="M7" s="274"/>
      <c r="N7" s="274"/>
      <c r="O7" s="275" t="s">
        <v>296</v>
      </c>
      <c r="P7" s="276"/>
      <c r="Q7" s="276"/>
      <c r="R7" s="277"/>
      <c r="S7" s="278" t="s">
        <v>297</v>
      </c>
      <c r="T7" s="279" t="s">
        <v>298</v>
      </c>
      <c r="U7" s="281" t="s">
        <v>299</v>
      </c>
      <c r="V7" s="253" t="s">
        <v>295</v>
      </c>
      <c r="W7" s="253" t="s">
        <v>280</v>
      </c>
      <c r="X7" s="253" t="s">
        <v>300</v>
      </c>
      <c r="Y7" s="253" t="s">
        <v>301</v>
      </c>
      <c r="Z7" s="253" t="s">
        <v>278</v>
      </c>
    </row>
    <row r="8" spans="1:26" s="136" customFormat="1" ht="18" customHeight="1">
      <c r="A8" s="263"/>
      <c r="B8" s="266"/>
      <c r="C8" s="247" t="s">
        <v>16</v>
      </c>
      <c r="D8" s="293" t="s">
        <v>6</v>
      </c>
      <c r="E8" s="293"/>
      <c r="F8" s="262" t="s">
        <v>16</v>
      </c>
      <c r="G8" s="283" t="s">
        <v>6</v>
      </c>
      <c r="H8" s="284"/>
      <c r="I8" s="284"/>
      <c r="J8" s="284"/>
      <c r="K8" s="284"/>
      <c r="L8" s="284"/>
      <c r="M8" s="284"/>
      <c r="N8" s="285"/>
      <c r="O8" s="262" t="s">
        <v>16</v>
      </c>
      <c r="P8" s="286" t="s">
        <v>6</v>
      </c>
      <c r="Q8" s="286"/>
      <c r="R8" s="286"/>
      <c r="S8" s="253"/>
      <c r="T8" s="280"/>
      <c r="U8" s="281"/>
      <c r="V8" s="253"/>
      <c r="W8" s="253"/>
      <c r="X8" s="253"/>
      <c r="Y8" s="253"/>
      <c r="Z8" s="253"/>
    </row>
    <row r="9" spans="1:26" s="136" customFormat="1" ht="18" customHeight="1">
      <c r="A9" s="263"/>
      <c r="B9" s="266"/>
      <c r="C9" s="292"/>
      <c r="D9" s="270" t="s">
        <v>302</v>
      </c>
      <c r="E9" s="270" t="s">
        <v>303</v>
      </c>
      <c r="F9" s="263"/>
      <c r="G9" s="268" t="s">
        <v>304</v>
      </c>
      <c r="H9" s="254" t="s">
        <v>305</v>
      </c>
      <c r="I9" s="254"/>
      <c r="J9" s="254"/>
      <c r="K9" s="254"/>
      <c r="L9" s="255"/>
      <c r="M9" s="290" t="s">
        <v>306</v>
      </c>
      <c r="N9" s="253" t="s">
        <v>307</v>
      </c>
      <c r="O9" s="263"/>
      <c r="P9" s="262" t="s">
        <v>308</v>
      </c>
      <c r="Q9" s="262" t="s">
        <v>309</v>
      </c>
      <c r="R9" s="287" t="s">
        <v>310</v>
      </c>
      <c r="S9" s="253"/>
      <c r="T9" s="280"/>
      <c r="U9" s="281"/>
      <c r="V9" s="253"/>
      <c r="W9" s="253"/>
      <c r="X9" s="253"/>
      <c r="Y9" s="253"/>
      <c r="Z9" s="253"/>
    </row>
    <row r="10" spans="1:26" s="136" customFormat="1" ht="24" customHeight="1">
      <c r="A10" s="263"/>
      <c r="B10" s="266"/>
      <c r="C10" s="292"/>
      <c r="D10" s="271"/>
      <c r="E10" s="271"/>
      <c r="F10" s="263"/>
      <c r="G10" s="268"/>
      <c r="H10" s="289" t="s">
        <v>311</v>
      </c>
      <c r="I10" s="268" t="s">
        <v>312</v>
      </c>
      <c r="J10" s="268" t="s">
        <v>313</v>
      </c>
      <c r="K10" s="268" t="s">
        <v>314</v>
      </c>
      <c r="L10" s="268" t="s">
        <v>315</v>
      </c>
      <c r="M10" s="291"/>
      <c r="N10" s="253"/>
      <c r="O10" s="263"/>
      <c r="P10" s="263"/>
      <c r="Q10" s="263"/>
      <c r="R10" s="288"/>
      <c r="S10" s="253"/>
      <c r="T10" s="280"/>
      <c r="U10" s="281"/>
      <c r="V10" s="253"/>
      <c r="W10" s="253"/>
      <c r="X10" s="253"/>
      <c r="Y10" s="253"/>
      <c r="Z10" s="253"/>
    </row>
    <row r="11" spans="1:26" s="136" customFormat="1" ht="54" customHeight="1">
      <c r="A11" s="264"/>
      <c r="B11" s="267"/>
      <c r="C11" s="250"/>
      <c r="D11" s="272"/>
      <c r="E11" s="272"/>
      <c r="F11" s="264"/>
      <c r="G11" s="268"/>
      <c r="H11" s="289"/>
      <c r="I11" s="268"/>
      <c r="J11" s="268"/>
      <c r="K11" s="268"/>
      <c r="L11" s="268"/>
      <c r="M11" s="274"/>
      <c r="N11" s="253"/>
      <c r="O11" s="264"/>
      <c r="P11" s="264"/>
      <c r="Q11" s="264"/>
      <c r="R11" s="278"/>
      <c r="S11" s="253"/>
      <c r="T11" s="280"/>
      <c r="U11" s="282"/>
      <c r="V11" s="253"/>
      <c r="W11" s="253"/>
      <c r="X11" s="253"/>
      <c r="Y11" s="253"/>
      <c r="Z11" s="253"/>
    </row>
    <row r="12" spans="1:26" s="136" customFormat="1" ht="18" customHeight="1">
      <c r="A12" s="294" t="s">
        <v>5</v>
      </c>
      <c r="B12" s="295"/>
      <c r="C12" s="169">
        <v>1</v>
      </c>
      <c r="D12" s="169">
        <v>2</v>
      </c>
      <c r="E12" s="170">
        <v>3</v>
      </c>
      <c r="F12" s="169">
        <v>4</v>
      </c>
      <c r="G12" s="169">
        <v>5</v>
      </c>
      <c r="H12" s="170">
        <v>6</v>
      </c>
      <c r="I12" s="170">
        <v>7</v>
      </c>
      <c r="J12" s="169">
        <v>8</v>
      </c>
      <c r="K12" s="169">
        <v>9</v>
      </c>
      <c r="L12" s="170">
        <v>10</v>
      </c>
      <c r="M12" s="170">
        <v>11</v>
      </c>
      <c r="N12" s="170">
        <v>12</v>
      </c>
      <c r="O12" s="169">
        <v>13</v>
      </c>
      <c r="P12" s="169">
        <v>14</v>
      </c>
      <c r="Q12" s="170">
        <v>15</v>
      </c>
      <c r="R12" s="170">
        <v>16</v>
      </c>
      <c r="S12" s="169">
        <v>17</v>
      </c>
      <c r="T12" s="169">
        <v>18</v>
      </c>
      <c r="U12" s="170">
        <v>19</v>
      </c>
      <c r="V12" s="137"/>
      <c r="W12" s="137"/>
      <c r="X12" s="137"/>
      <c r="Y12" s="137"/>
      <c r="Z12" s="137"/>
    </row>
    <row r="13" spans="1:26" s="136" customFormat="1" ht="18" customHeight="1">
      <c r="A13" s="175"/>
      <c r="B13" s="171" t="s">
        <v>327</v>
      </c>
      <c r="C13" s="177">
        <f>C14+C15</f>
        <v>122032748143.17052</v>
      </c>
      <c r="D13" s="177">
        <f aca="true" t="shared" si="0" ref="D13:S13">D14+D15</f>
        <v>56123878917.323006</v>
      </c>
      <c r="E13" s="177">
        <f t="shared" si="0"/>
        <v>65908869225.8475</v>
      </c>
      <c r="F13" s="177">
        <f t="shared" si="0"/>
        <v>72276164571.4365</v>
      </c>
      <c r="G13" s="177">
        <f t="shared" si="0"/>
        <v>34629405948.66049</v>
      </c>
      <c r="H13" s="177">
        <f t="shared" si="0"/>
        <v>9042942150.029</v>
      </c>
      <c r="I13" s="177">
        <f t="shared" si="0"/>
        <v>11125954097.5175</v>
      </c>
      <c r="J13" s="177">
        <f t="shared" si="0"/>
        <v>4566793227.1779995</v>
      </c>
      <c r="K13" s="177">
        <f t="shared" si="0"/>
        <v>9875949663.942997</v>
      </c>
      <c r="L13" s="177">
        <f t="shared" si="0"/>
        <v>17766809.993</v>
      </c>
      <c r="M13" s="177">
        <f t="shared" si="0"/>
        <v>34621495309.26299</v>
      </c>
      <c r="N13" s="177">
        <f t="shared" si="0"/>
        <v>3025263313.5129995</v>
      </c>
      <c r="O13" s="177">
        <f t="shared" si="0"/>
        <v>49756583571.73401</v>
      </c>
      <c r="P13" s="177">
        <f t="shared" si="0"/>
        <v>8205922571.756004</v>
      </c>
      <c r="Q13" s="177">
        <f t="shared" si="0"/>
        <v>1929744925.6610003</v>
      </c>
      <c r="R13" s="177">
        <f t="shared" si="0"/>
        <v>39620916074.317</v>
      </c>
      <c r="S13" s="177">
        <f t="shared" si="0"/>
        <v>87403342194.50998</v>
      </c>
      <c r="T13" s="178">
        <f>G13/F13</f>
        <v>0.47912622583110914</v>
      </c>
      <c r="U13" s="179">
        <f>F13/C13</f>
        <v>0.592268597332915</v>
      </c>
      <c r="V13" s="137"/>
      <c r="W13" s="137"/>
      <c r="X13" s="137"/>
      <c r="Y13" s="137"/>
      <c r="Z13" s="137"/>
    </row>
    <row r="14" spans="1:26" s="136" customFormat="1" ht="18" customHeight="1">
      <c r="A14" s="175"/>
      <c r="B14" s="171" t="s">
        <v>328</v>
      </c>
      <c r="C14" s="177">
        <v>84699818</v>
      </c>
      <c r="D14" s="177">
        <v>26244725</v>
      </c>
      <c r="E14" s="177">
        <v>58455093</v>
      </c>
      <c r="F14" s="177">
        <v>72244080</v>
      </c>
      <c r="G14" s="177">
        <v>41007754</v>
      </c>
      <c r="H14" s="177">
        <v>483905</v>
      </c>
      <c r="I14" s="177">
        <v>5868730</v>
      </c>
      <c r="J14" s="177">
        <v>17354700</v>
      </c>
      <c r="K14" s="177">
        <v>17294415</v>
      </c>
      <c r="L14" s="177">
        <v>6004</v>
      </c>
      <c r="M14" s="177">
        <v>2179798</v>
      </c>
      <c r="N14" s="177">
        <v>29056528</v>
      </c>
      <c r="O14" s="177">
        <v>12455738</v>
      </c>
      <c r="P14" s="177">
        <v>12455738</v>
      </c>
      <c r="Q14" s="177">
        <v>0</v>
      </c>
      <c r="R14" s="177">
        <v>0</v>
      </c>
      <c r="S14" s="177">
        <f>O14+N14+M14</f>
        <v>43692064</v>
      </c>
      <c r="T14" s="178">
        <f>G14/F14</f>
        <v>0.5676278803744196</v>
      </c>
      <c r="U14" s="179">
        <f>F14/C14</f>
        <v>0.8529425647644249</v>
      </c>
      <c r="V14" s="137"/>
      <c r="W14" s="137"/>
      <c r="X14" s="137"/>
      <c r="Y14" s="137"/>
      <c r="Z14" s="137"/>
    </row>
    <row r="15" spans="1:26" s="140" customFormat="1" ht="19.5" customHeight="1">
      <c r="A15" s="150"/>
      <c r="B15" s="171" t="s">
        <v>319</v>
      </c>
      <c r="C15" s="177">
        <f aca="true" t="shared" si="1" ref="C15:S15">SUM(C16:C78)</f>
        <v>121948048325.17052</v>
      </c>
      <c r="D15" s="177">
        <f t="shared" si="1"/>
        <v>56097634192.323006</v>
      </c>
      <c r="E15" s="177">
        <f t="shared" si="1"/>
        <v>65850414132.8475</v>
      </c>
      <c r="F15" s="177">
        <f>G15+M15+N15</f>
        <v>72203920491.4365</v>
      </c>
      <c r="G15" s="177">
        <f>H15+I15+J15+K15+L15</f>
        <v>34588398194.66049</v>
      </c>
      <c r="H15" s="177">
        <f t="shared" si="1"/>
        <v>9042458245.029</v>
      </c>
      <c r="I15" s="177">
        <f t="shared" si="1"/>
        <v>11120085367.5175</v>
      </c>
      <c r="J15" s="177">
        <f t="shared" si="1"/>
        <v>4549438527.1779995</v>
      </c>
      <c r="K15" s="177">
        <f t="shared" si="1"/>
        <v>9858655248.942997</v>
      </c>
      <c r="L15" s="177">
        <f t="shared" si="1"/>
        <v>17760805.993</v>
      </c>
      <c r="M15" s="177">
        <f t="shared" si="1"/>
        <v>34619315511.26299</v>
      </c>
      <c r="N15" s="177">
        <f t="shared" si="1"/>
        <v>2996206785.5129995</v>
      </c>
      <c r="O15" s="177">
        <f t="shared" si="1"/>
        <v>49744127833.73401</v>
      </c>
      <c r="P15" s="177">
        <f t="shared" si="1"/>
        <v>8193466833.756004</v>
      </c>
      <c r="Q15" s="177">
        <f t="shared" si="1"/>
        <v>1929744925.6610003</v>
      </c>
      <c r="R15" s="177">
        <f t="shared" si="1"/>
        <v>39620916074.317</v>
      </c>
      <c r="S15" s="177">
        <f t="shared" si="1"/>
        <v>87359650130.50998</v>
      </c>
      <c r="T15" s="178">
        <f>G15/F15</f>
        <v>0.479037674952328</v>
      </c>
      <c r="U15" s="179">
        <f>F15/C15</f>
        <v>0.5920875445165558</v>
      </c>
      <c r="V15" s="138">
        <f aca="true" t="shared" si="2" ref="V15:V46">I15+J15+L15+M15+N15</f>
        <v>53302806997.46449</v>
      </c>
      <c r="W15" s="138">
        <f aca="true" t="shared" si="3" ref="W15:W46">I15+J15+L15</f>
        <v>15687284700.6885</v>
      </c>
      <c r="X15" s="172">
        <f aca="true" t="shared" si="4" ref="X15:X46">W15/V15</f>
        <v>0.29430503915928313</v>
      </c>
      <c r="Y15" s="172">
        <f aca="true" t="shared" si="5" ref="Y15:Y46">V15/Z15</f>
        <v>0.47210069013969663</v>
      </c>
      <c r="Z15" s="138">
        <f aca="true" t="shared" si="6" ref="Z15:Z46">C15-H15</f>
        <v>112905590080.14151</v>
      </c>
    </row>
    <row r="16" spans="1:27" s="139" customFormat="1" ht="18.75" customHeight="1">
      <c r="A16" s="146">
        <v>1</v>
      </c>
      <c r="B16" s="147" t="str">
        <f>'[1]TH Tien 07'!B12</f>
        <v>An Giang</v>
      </c>
      <c r="C16" s="148">
        <f>'[1]TH Tien 07'!C12</f>
        <v>2447802253</v>
      </c>
      <c r="D16" s="148">
        <f>'[1]TH Tien 07'!D12</f>
        <v>649666589</v>
      </c>
      <c r="E16" s="148">
        <f>'[1]TH Tien 07'!E12</f>
        <v>1798135664</v>
      </c>
      <c r="F16" s="148">
        <f>'[1]TH Tien 07'!F12</f>
        <v>1913008380</v>
      </c>
      <c r="G16" s="148">
        <f>'[1]TH Tien 07'!G12</f>
        <v>870889221</v>
      </c>
      <c r="H16" s="148">
        <f>'[1]TH Tien 07'!H12</f>
        <v>416980149</v>
      </c>
      <c r="I16" s="148">
        <f>'[1]TH Tien 07'!I12</f>
        <v>216537698</v>
      </c>
      <c r="J16" s="148">
        <f>'[1]TH Tien 07'!J12</f>
        <v>24604085</v>
      </c>
      <c r="K16" s="148">
        <f>'[1]TH Tien 07'!K12</f>
        <v>212704553</v>
      </c>
      <c r="L16" s="148">
        <f>'[1]TH Tien 07'!N12</f>
        <v>62736</v>
      </c>
      <c r="M16" s="148">
        <f>'[1]TH Tien 07'!P12</f>
        <v>980514436</v>
      </c>
      <c r="N16" s="148">
        <f>'[1]TH Tien 07'!Q12</f>
        <v>61604723</v>
      </c>
      <c r="O16" s="148">
        <f>'[1]TH Tien 07'!R12</f>
        <v>534793873</v>
      </c>
      <c r="P16" s="148">
        <f>'[1]TH Tien 07'!S12</f>
        <v>93174423</v>
      </c>
      <c r="Q16" s="148">
        <f>'[1]TH Tien 07'!T12</f>
        <v>111118257</v>
      </c>
      <c r="R16" s="148">
        <f>'[1]TH Tien 07'!U12</f>
        <v>330501193</v>
      </c>
      <c r="S16" s="148">
        <f>'[1]TH Tien 07'!V12</f>
        <v>1576913032</v>
      </c>
      <c r="T16" s="173">
        <f>'[1]TH Tien 07'!W12</f>
        <v>0.45524589965465806</v>
      </c>
      <c r="U16" s="173">
        <f>'[1]TH Tien 07'!X12</f>
        <v>0.7815208020400495</v>
      </c>
      <c r="V16" s="138">
        <f t="shared" si="2"/>
        <v>1283323678</v>
      </c>
      <c r="W16" s="138">
        <f t="shared" si="3"/>
        <v>241204519</v>
      </c>
      <c r="X16" s="172">
        <f t="shared" si="4"/>
        <v>0.18795298733668342</v>
      </c>
      <c r="Y16" s="172">
        <f t="shared" si="5"/>
        <v>0.6319232371325421</v>
      </c>
      <c r="Z16" s="138">
        <f t="shared" si="6"/>
        <v>2030822104</v>
      </c>
      <c r="AA16" s="140"/>
    </row>
    <row r="17" spans="1:27" s="140" customFormat="1" ht="18.75" customHeight="1">
      <c r="A17" s="146">
        <v>2</v>
      </c>
      <c r="B17" s="147" t="str">
        <f>'[1]TH Tien 07'!B13</f>
        <v>Bạc Liêu</v>
      </c>
      <c r="C17" s="148">
        <f>'[1]TH Tien 07'!C13</f>
        <v>352896323</v>
      </c>
      <c r="D17" s="148">
        <f>'[1]TH Tien 07'!D13</f>
        <v>206119984</v>
      </c>
      <c r="E17" s="148">
        <f>'[1]TH Tien 07'!E13</f>
        <v>146776339</v>
      </c>
      <c r="F17" s="148">
        <f>'[1]TH Tien 07'!F13</f>
        <v>220119471</v>
      </c>
      <c r="G17" s="148">
        <f>'[1]TH Tien 07'!G13</f>
        <v>90536281</v>
      </c>
      <c r="H17" s="148">
        <f>'[1]TH Tien 07'!H13</f>
        <v>5643829</v>
      </c>
      <c r="I17" s="148">
        <f>'[1]TH Tien 07'!I13</f>
        <v>63541790</v>
      </c>
      <c r="J17" s="148">
        <f>'[1]TH Tien 07'!J13</f>
        <v>10406355</v>
      </c>
      <c r="K17" s="148">
        <f>'[1]TH Tien 07'!K13</f>
        <v>10703402</v>
      </c>
      <c r="L17" s="148">
        <f>'[1]TH Tien 07'!N13</f>
        <v>240905</v>
      </c>
      <c r="M17" s="148">
        <f>'[1]TH Tien 07'!P13</f>
        <v>128711207</v>
      </c>
      <c r="N17" s="148">
        <f>'[1]TH Tien 07'!Q13</f>
        <v>871983</v>
      </c>
      <c r="O17" s="148">
        <f>'[1]TH Tien 07'!R13</f>
        <v>132776852</v>
      </c>
      <c r="P17" s="148">
        <f>'[1]TH Tien 07'!S13</f>
        <v>19781767</v>
      </c>
      <c r="Q17" s="148">
        <f>'[1]TH Tien 07'!T13</f>
        <v>182000</v>
      </c>
      <c r="R17" s="148">
        <f>'[1]TH Tien 07'!U13</f>
        <v>112813085</v>
      </c>
      <c r="S17" s="148">
        <f>'[1]TH Tien 07'!V13</f>
        <v>262360042</v>
      </c>
      <c r="T17" s="173">
        <f>'[1]TH Tien 07'!W13</f>
        <v>0.4113051907161816</v>
      </c>
      <c r="U17" s="173">
        <f>'[1]TH Tien 07'!X13</f>
        <v>0.6237511038050686</v>
      </c>
      <c r="V17" s="138">
        <f t="shared" si="2"/>
        <v>203772240</v>
      </c>
      <c r="W17" s="138">
        <f t="shared" si="3"/>
        <v>74189050</v>
      </c>
      <c r="X17" s="172">
        <f t="shared" si="4"/>
        <v>0.364078296435275</v>
      </c>
      <c r="Y17" s="172">
        <f t="shared" si="5"/>
        <v>0.5868128912560092</v>
      </c>
      <c r="Z17" s="138">
        <f t="shared" si="6"/>
        <v>347252494</v>
      </c>
      <c r="AA17" s="139"/>
    </row>
    <row r="18" spans="1:26" s="140" customFormat="1" ht="18.75" customHeight="1">
      <c r="A18" s="146">
        <v>3</v>
      </c>
      <c r="B18" s="147" t="str">
        <f>'[1]TH Tien 07'!B14</f>
        <v>Bắc Giang</v>
      </c>
      <c r="C18" s="148">
        <f>'[1]TH Tien 07'!C14</f>
        <v>1063931434</v>
      </c>
      <c r="D18" s="148">
        <f>'[1]TH Tien 07'!D14</f>
        <v>461564232</v>
      </c>
      <c r="E18" s="148">
        <f>'[1]TH Tien 07'!E14</f>
        <v>602367202</v>
      </c>
      <c r="F18" s="148">
        <f>'[1]TH Tien 07'!F14</f>
        <v>885986691</v>
      </c>
      <c r="G18" s="148">
        <f>'[1]TH Tien 07'!G14</f>
        <v>268423385</v>
      </c>
      <c r="H18" s="148">
        <f>'[1]TH Tien 07'!H14</f>
        <v>82449543</v>
      </c>
      <c r="I18" s="148">
        <f>'[1]TH Tien 07'!I14</f>
        <v>97313426</v>
      </c>
      <c r="J18" s="148">
        <f>'[1]TH Tien 07'!J14</f>
        <v>21066828</v>
      </c>
      <c r="K18" s="148">
        <f>'[1]TH Tien 07'!K14</f>
        <v>67059865</v>
      </c>
      <c r="L18" s="148">
        <f>'[1]TH Tien 07'!N14</f>
        <v>533723</v>
      </c>
      <c r="M18" s="148">
        <f>'[1]TH Tien 07'!P14</f>
        <v>590160797</v>
      </c>
      <c r="N18" s="148">
        <f>'[1]TH Tien 07'!Q14</f>
        <v>27402509</v>
      </c>
      <c r="O18" s="148">
        <f>'[1]TH Tien 07'!R14</f>
        <v>177944743</v>
      </c>
      <c r="P18" s="148">
        <f>'[1]TH Tien 07'!S14</f>
        <v>79373271</v>
      </c>
      <c r="Q18" s="148">
        <f>'[1]TH Tien 07'!T14</f>
        <v>7528439</v>
      </c>
      <c r="R18" s="148">
        <f>'[1]TH Tien 07'!U14</f>
        <v>91043033</v>
      </c>
      <c r="S18" s="148">
        <f>'[1]TH Tien 07'!V14</f>
        <v>795508049</v>
      </c>
      <c r="T18" s="173">
        <f>'[1]TH Tien 07'!W14</f>
        <v>0.3029654821304759</v>
      </c>
      <c r="U18" s="173">
        <f>'[1]TH Tien 07'!X14</f>
        <v>0.832747922174842</v>
      </c>
      <c r="V18" s="138">
        <f t="shared" si="2"/>
        <v>736477283</v>
      </c>
      <c r="W18" s="138">
        <f t="shared" si="3"/>
        <v>118913977</v>
      </c>
      <c r="X18" s="172">
        <f t="shared" si="4"/>
        <v>0.1614631975009608</v>
      </c>
      <c r="Y18" s="172">
        <f t="shared" si="5"/>
        <v>0.750372767702955</v>
      </c>
      <c r="Z18" s="138">
        <f t="shared" si="6"/>
        <v>981481891</v>
      </c>
    </row>
    <row r="19" spans="1:26" s="140" customFormat="1" ht="18.75" customHeight="1">
      <c r="A19" s="146">
        <v>4</v>
      </c>
      <c r="B19" s="147" t="str">
        <f>'[1]TH Tien 07'!B15</f>
        <v>Bắc Kạn</v>
      </c>
      <c r="C19" s="148">
        <f>'[1]TH Tien 07'!C15</f>
        <v>35302676</v>
      </c>
      <c r="D19" s="148">
        <f>'[1]TH Tien 07'!D15</f>
        <v>18895804</v>
      </c>
      <c r="E19" s="148">
        <f>'[1]TH Tien 07'!E15</f>
        <v>16406872</v>
      </c>
      <c r="F19" s="148">
        <f>'[1]TH Tien 07'!F15</f>
        <v>27327057</v>
      </c>
      <c r="G19" s="148">
        <f>'[1]TH Tien 07'!G15</f>
        <v>13800591</v>
      </c>
      <c r="H19" s="148">
        <f>'[1]TH Tien 07'!H15</f>
        <v>3757901</v>
      </c>
      <c r="I19" s="148">
        <f>'[1]TH Tien 07'!I15</f>
        <v>6213382</v>
      </c>
      <c r="J19" s="148">
        <f>'[1]TH Tien 07'!J15</f>
        <v>2131736</v>
      </c>
      <c r="K19" s="148">
        <f>'[1]TH Tien 07'!K15</f>
        <v>1416241</v>
      </c>
      <c r="L19" s="148">
        <f>'[1]TH Tien 07'!N15</f>
        <v>281331</v>
      </c>
      <c r="M19" s="148">
        <f>'[1]TH Tien 07'!P15</f>
        <v>13395656</v>
      </c>
      <c r="N19" s="148">
        <f>'[1]TH Tien 07'!Q15</f>
        <v>130810</v>
      </c>
      <c r="O19" s="148">
        <f>'[1]TH Tien 07'!R15</f>
        <v>7975619</v>
      </c>
      <c r="P19" s="148">
        <f>'[1]TH Tien 07'!S15</f>
        <v>4422988</v>
      </c>
      <c r="Q19" s="148">
        <f>'[1]TH Tien 07'!T15</f>
        <v>0</v>
      </c>
      <c r="R19" s="148">
        <f>'[1]TH Tien 07'!U15</f>
        <v>3552631</v>
      </c>
      <c r="S19" s="148">
        <f>'[1]TH Tien 07'!V15</f>
        <v>21502085</v>
      </c>
      <c r="T19" s="173">
        <f>'[1]TH Tien 07'!W15</f>
        <v>0.5050156334068465</v>
      </c>
      <c r="U19" s="173">
        <f>'[1]TH Tien 07'!X15</f>
        <v>0.7740789111850898</v>
      </c>
      <c r="V19" s="138">
        <f t="shared" si="2"/>
        <v>22152915</v>
      </c>
      <c r="W19" s="138">
        <f t="shared" si="3"/>
        <v>8626449</v>
      </c>
      <c r="X19" s="172">
        <f t="shared" si="4"/>
        <v>0.3894046900825467</v>
      </c>
      <c r="Y19" s="172">
        <f t="shared" si="5"/>
        <v>0.702268917752623</v>
      </c>
      <c r="Z19" s="138">
        <f t="shared" si="6"/>
        <v>31544775</v>
      </c>
    </row>
    <row r="20" spans="1:26" s="140" customFormat="1" ht="18.75" customHeight="1">
      <c r="A20" s="146">
        <v>5</v>
      </c>
      <c r="B20" s="147" t="str">
        <f>'[1]TH Tien 07'!B16</f>
        <v>Bắc Ninh</v>
      </c>
      <c r="C20" s="148">
        <f>'[1]TH Tien 07'!C16</f>
        <v>939314768</v>
      </c>
      <c r="D20" s="148">
        <f>'[1]TH Tien 07'!D16</f>
        <v>702023572</v>
      </c>
      <c r="E20" s="148">
        <f>'[1]TH Tien 07'!E16</f>
        <v>237291196</v>
      </c>
      <c r="F20" s="148">
        <f>'[1]TH Tien 07'!F16</f>
        <v>794842193</v>
      </c>
      <c r="G20" s="148">
        <f>'[1]TH Tien 07'!G16</f>
        <v>213274731</v>
      </c>
      <c r="H20" s="148">
        <f>'[1]TH Tien 07'!H16</f>
        <v>18545541</v>
      </c>
      <c r="I20" s="148">
        <f>'[1]TH Tien 07'!I16</f>
        <v>71139864</v>
      </c>
      <c r="J20" s="148">
        <f>'[1]TH Tien 07'!J16</f>
        <v>73642039</v>
      </c>
      <c r="K20" s="148">
        <f>'[1]TH Tien 07'!K16</f>
        <v>49451983</v>
      </c>
      <c r="L20" s="148">
        <f>'[1]TH Tien 07'!N16</f>
        <v>495304</v>
      </c>
      <c r="M20" s="148">
        <f>'[1]TH Tien 07'!P16</f>
        <v>558665526</v>
      </c>
      <c r="N20" s="148">
        <f>'[1]TH Tien 07'!Q16</f>
        <v>22901936</v>
      </c>
      <c r="O20" s="148">
        <f>'[1]TH Tien 07'!R16</f>
        <v>144472575</v>
      </c>
      <c r="P20" s="148">
        <f>'[1]TH Tien 07'!S16</f>
        <v>66932828</v>
      </c>
      <c r="Q20" s="148">
        <f>'[1]TH Tien 07'!T16</f>
        <v>0</v>
      </c>
      <c r="R20" s="148">
        <f>'[1]TH Tien 07'!U16</f>
        <v>77539747</v>
      </c>
      <c r="S20" s="148">
        <f>'[1]TH Tien 07'!V16</f>
        <v>726040037</v>
      </c>
      <c r="T20" s="173">
        <f>'[1]TH Tien 07'!W16</f>
        <v>0.26832336390577094</v>
      </c>
      <c r="U20" s="173">
        <f>'[1]TH Tien 07'!X16</f>
        <v>0.846193651029662</v>
      </c>
      <c r="V20" s="138">
        <f t="shared" si="2"/>
        <v>726844669</v>
      </c>
      <c r="W20" s="138">
        <f t="shared" si="3"/>
        <v>145277207</v>
      </c>
      <c r="X20" s="172">
        <f t="shared" si="4"/>
        <v>0.19987380137199576</v>
      </c>
      <c r="Y20" s="172">
        <f t="shared" si="5"/>
        <v>0.7893885326382655</v>
      </c>
      <c r="Z20" s="138">
        <f t="shared" si="6"/>
        <v>920769227</v>
      </c>
    </row>
    <row r="21" spans="1:26" s="140" customFormat="1" ht="18.75" customHeight="1">
      <c r="A21" s="146">
        <v>6</v>
      </c>
      <c r="B21" s="147" t="str">
        <f>'[1]TH Tien 07'!B17</f>
        <v>Bến Tre</v>
      </c>
      <c r="C21" s="148">
        <f>'[1]TH Tien 07'!C17</f>
        <v>575694841.684</v>
      </c>
      <c r="D21" s="148">
        <f>'[1]TH Tien 07'!D17</f>
        <v>336630646.40099996</v>
      </c>
      <c r="E21" s="148">
        <f>'[1]TH Tien 07'!E17</f>
        <v>239064195.283</v>
      </c>
      <c r="F21" s="148">
        <f>'[1]TH Tien 07'!F17</f>
        <v>291990029.755</v>
      </c>
      <c r="G21" s="148">
        <f>'[1]TH Tien 07'!G17</f>
        <v>188803261.665</v>
      </c>
      <c r="H21" s="148">
        <f>'[1]TH Tien 07'!H17</f>
        <v>37989700.61399999</v>
      </c>
      <c r="I21" s="148">
        <f>'[1]TH Tien 07'!I17</f>
        <v>85348266.185</v>
      </c>
      <c r="J21" s="148">
        <f>'[1]TH Tien 07'!J17</f>
        <v>11063715.525999999</v>
      </c>
      <c r="K21" s="148">
        <f>'[1]TH Tien 07'!K17</f>
        <v>54393753.34</v>
      </c>
      <c r="L21" s="148">
        <f>'[1]TH Tien 07'!N17</f>
        <v>7826</v>
      </c>
      <c r="M21" s="148">
        <f>'[1]TH Tien 07'!P17</f>
        <v>103186768.08999999</v>
      </c>
      <c r="N21" s="148">
        <f>'[1]TH Tien 07'!Q17</f>
        <v>0</v>
      </c>
      <c r="O21" s="148">
        <f>'[1]TH Tien 07'!R17</f>
        <v>283704811.929</v>
      </c>
      <c r="P21" s="148">
        <f>'[1]TH Tien 07'!S17</f>
        <v>34620010.598000005</v>
      </c>
      <c r="Q21" s="148">
        <f>'[1]TH Tien 07'!T17</f>
        <v>2133573.2939999998</v>
      </c>
      <c r="R21" s="148">
        <f>'[1]TH Tien 07'!U17</f>
        <v>246951228.03700003</v>
      </c>
      <c r="S21" s="148">
        <f>'[1]TH Tien 07'!V17</f>
        <v>386891580.019</v>
      </c>
      <c r="T21" s="173">
        <f>'[1]TH Tien 07'!W17</f>
        <v>0.6466085907913331</v>
      </c>
      <c r="U21" s="173">
        <f>'[1]TH Tien 07'!X17</f>
        <v>0.5071958416387442</v>
      </c>
      <c r="V21" s="138">
        <f t="shared" si="2"/>
        <v>199606575.801</v>
      </c>
      <c r="W21" s="138">
        <f t="shared" si="3"/>
        <v>96419807.711</v>
      </c>
      <c r="X21" s="172">
        <f t="shared" si="4"/>
        <v>0.48304925488590517</v>
      </c>
      <c r="Y21" s="172">
        <f t="shared" si="5"/>
        <v>0.3712193924792968</v>
      </c>
      <c r="Z21" s="138">
        <f t="shared" si="6"/>
        <v>537705141.07</v>
      </c>
    </row>
    <row r="22" spans="1:26" s="140" customFormat="1" ht="18.75" customHeight="1">
      <c r="A22" s="146">
        <v>7</v>
      </c>
      <c r="B22" s="147" t="str">
        <f>'[1]TH Tien 07'!B18</f>
        <v>Bình Dương</v>
      </c>
      <c r="C22" s="148">
        <f>'[1]TH Tien 07'!C18</f>
        <v>5070765688</v>
      </c>
      <c r="D22" s="148">
        <f>'[1]TH Tien 07'!D18</f>
        <v>3375343121</v>
      </c>
      <c r="E22" s="148">
        <f>'[1]TH Tien 07'!E18</f>
        <v>1695422567</v>
      </c>
      <c r="F22" s="148">
        <f>'[1]TH Tien 07'!F18</f>
        <v>2896314878</v>
      </c>
      <c r="G22" s="148">
        <f>'[1]TH Tien 07'!G18</f>
        <v>1508799181</v>
      </c>
      <c r="H22" s="148">
        <f>'[1]TH Tien 07'!H18</f>
        <v>165242603</v>
      </c>
      <c r="I22" s="148">
        <f>'[1]TH Tien 07'!I18</f>
        <v>465985119</v>
      </c>
      <c r="J22" s="148">
        <f>'[1]TH Tien 07'!J18</f>
        <v>284926679</v>
      </c>
      <c r="K22" s="148">
        <f>'[1]TH Tien 07'!K18</f>
        <v>592639130</v>
      </c>
      <c r="L22" s="148">
        <f>'[1]TH Tien 07'!N18</f>
        <v>5650</v>
      </c>
      <c r="M22" s="148">
        <f>'[1]TH Tien 07'!P18</f>
        <v>1387515697</v>
      </c>
      <c r="N22" s="148">
        <f>'[1]TH Tien 07'!Q18</f>
        <v>0</v>
      </c>
      <c r="O22" s="148">
        <f>'[1]TH Tien 07'!R18</f>
        <v>2174450810</v>
      </c>
      <c r="P22" s="148">
        <f>'[1]TH Tien 07'!S18</f>
        <v>188886269</v>
      </c>
      <c r="Q22" s="148">
        <f>'[1]TH Tien 07'!T18</f>
        <v>235660629</v>
      </c>
      <c r="R22" s="148">
        <f>'[1]TH Tien 07'!U18</f>
        <v>1749903912</v>
      </c>
      <c r="S22" s="148">
        <f>'[1]TH Tien 07'!V18</f>
        <v>3561966507</v>
      </c>
      <c r="T22" s="173">
        <f>'[1]TH Tien 07'!W18</f>
        <v>0.520937551528194</v>
      </c>
      <c r="U22" s="173">
        <f>'[1]TH Tien 07'!X18</f>
        <v>0.5711790006101343</v>
      </c>
      <c r="V22" s="138">
        <f t="shared" si="2"/>
        <v>2138433145</v>
      </c>
      <c r="W22" s="138">
        <f t="shared" si="3"/>
        <v>750917448</v>
      </c>
      <c r="X22" s="172">
        <f t="shared" si="4"/>
        <v>0.3511531093481999</v>
      </c>
      <c r="Y22" s="172">
        <f t="shared" si="5"/>
        <v>0.4359235718488113</v>
      </c>
      <c r="Z22" s="138">
        <f t="shared" si="6"/>
        <v>4905523085</v>
      </c>
    </row>
    <row r="23" spans="1:26" s="140" customFormat="1" ht="18.75" customHeight="1">
      <c r="A23" s="146">
        <v>8</v>
      </c>
      <c r="B23" s="147" t="str">
        <f>'[1]TH Tien 07'!B19</f>
        <v>Bình Định</v>
      </c>
      <c r="C23" s="148">
        <f>'[1]TH Tien 07'!C19</f>
        <v>866636013</v>
      </c>
      <c r="D23" s="148">
        <f>'[1]TH Tien 07'!D19</f>
        <v>554018714</v>
      </c>
      <c r="E23" s="148">
        <f>'[1]TH Tien 07'!E19</f>
        <v>312617299</v>
      </c>
      <c r="F23" s="148">
        <f>'[1]TH Tien 07'!F19</f>
        <v>292814922</v>
      </c>
      <c r="G23" s="148">
        <f>'[1]TH Tien 07'!G19</f>
        <v>213820100</v>
      </c>
      <c r="H23" s="148">
        <f>'[1]TH Tien 07'!H19</f>
        <v>11914550</v>
      </c>
      <c r="I23" s="148">
        <f>'[1]TH Tien 07'!I19</f>
        <v>128507132</v>
      </c>
      <c r="J23" s="148">
        <f>'[1]TH Tien 07'!J19</f>
        <v>14784554</v>
      </c>
      <c r="K23" s="148">
        <f>'[1]TH Tien 07'!K19</f>
        <v>58464228</v>
      </c>
      <c r="L23" s="148">
        <f>'[1]TH Tien 07'!N19</f>
        <v>149636</v>
      </c>
      <c r="M23" s="148">
        <f>'[1]TH Tien 07'!P19</f>
        <v>70111795</v>
      </c>
      <c r="N23" s="148">
        <f>'[1]TH Tien 07'!Q19</f>
        <v>8883027</v>
      </c>
      <c r="O23" s="148">
        <f>'[1]TH Tien 07'!R19</f>
        <v>573821091</v>
      </c>
      <c r="P23" s="148">
        <f>'[1]TH Tien 07'!S19</f>
        <v>50358625</v>
      </c>
      <c r="Q23" s="148">
        <f>'[1]TH Tien 07'!T19</f>
        <v>21916385</v>
      </c>
      <c r="R23" s="148">
        <f>'[1]TH Tien 07'!U19</f>
        <v>501546081</v>
      </c>
      <c r="S23" s="148">
        <f>'[1]TH Tien 07'!V19</f>
        <v>652815913</v>
      </c>
      <c r="T23" s="173">
        <f>'[1]TH Tien 07'!W19</f>
        <v>0.7302226899488408</v>
      </c>
      <c r="U23" s="173">
        <f>'[1]TH Tien 07'!X19</f>
        <v>0.33787532205865073</v>
      </c>
      <c r="V23" s="138">
        <f t="shared" si="2"/>
        <v>222436144</v>
      </c>
      <c r="W23" s="138">
        <f t="shared" si="3"/>
        <v>143441322</v>
      </c>
      <c r="X23" s="172">
        <f t="shared" si="4"/>
        <v>0.644865170833028</v>
      </c>
      <c r="Y23" s="172">
        <f t="shared" si="5"/>
        <v>0.260244013551816</v>
      </c>
      <c r="Z23" s="138">
        <f t="shared" si="6"/>
        <v>854721463</v>
      </c>
    </row>
    <row r="24" spans="1:26" s="140" customFormat="1" ht="18.75" customHeight="1">
      <c r="A24" s="146">
        <v>9</v>
      </c>
      <c r="B24" s="147" t="str">
        <f>'[1]TH Tien 07'!B20</f>
        <v>Bình Phước</v>
      </c>
      <c r="C24" s="148">
        <f>'[1]TH Tien 07'!C20</f>
        <v>1095817646</v>
      </c>
      <c r="D24" s="148">
        <f>'[1]TH Tien 07'!D20</f>
        <v>434922976</v>
      </c>
      <c r="E24" s="148">
        <f>'[1]TH Tien 07'!E20</f>
        <v>660894670</v>
      </c>
      <c r="F24" s="148">
        <f>'[1]TH Tien 07'!F20</f>
        <v>863963155</v>
      </c>
      <c r="G24" s="148">
        <f>'[1]TH Tien 07'!G20</f>
        <v>405775122</v>
      </c>
      <c r="H24" s="148">
        <f>'[1]TH Tien 07'!H20</f>
        <v>27327055</v>
      </c>
      <c r="I24" s="148">
        <f>'[1]TH Tien 07'!I20</f>
        <v>192782733</v>
      </c>
      <c r="J24" s="148">
        <f>'[1]TH Tien 07'!J20</f>
        <v>37939446</v>
      </c>
      <c r="K24" s="148">
        <f>'[1]TH Tien 07'!K20</f>
        <v>147673390</v>
      </c>
      <c r="L24" s="148">
        <f>'[1]TH Tien 07'!N20</f>
        <v>52498</v>
      </c>
      <c r="M24" s="148">
        <f>'[1]TH Tien 07'!P20</f>
        <v>451322425</v>
      </c>
      <c r="N24" s="148">
        <f>'[1]TH Tien 07'!Q20</f>
        <v>6865608</v>
      </c>
      <c r="O24" s="148">
        <f>'[1]TH Tien 07'!R20</f>
        <v>231854491</v>
      </c>
      <c r="P24" s="148">
        <f>'[1]TH Tien 07'!S20</f>
        <v>96120697</v>
      </c>
      <c r="Q24" s="148">
        <f>'[1]TH Tien 07'!T20</f>
        <v>2253982</v>
      </c>
      <c r="R24" s="148">
        <f>'[1]TH Tien 07'!U20</f>
        <v>133479812</v>
      </c>
      <c r="S24" s="148">
        <f>'[1]TH Tien 07'!V20</f>
        <v>690042524</v>
      </c>
      <c r="T24" s="173">
        <f>'[1]TH Tien 07'!W20</f>
        <v>0.4696671607483076</v>
      </c>
      <c r="U24" s="173">
        <f>'[1]TH Tien 07'!X20</f>
        <v>0.7884187283839377</v>
      </c>
      <c r="V24" s="138">
        <f t="shared" si="2"/>
        <v>688962710</v>
      </c>
      <c r="W24" s="138">
        <f t="shared" si="3"/>
        <v>230774677</v>
      </c>
      <c r="X24" s="172">
        <f t="shared" si="4"/>
        <v>0.33495960470777875</v>
      </c>
      <c r="Y24" s="172">
        <f t="shared" si="5"/>
        <v>0.6447999784024303</v>
      </c>
      <c r="Z24" s="138">
        <f t="shared" si="6"/>
        <v>1068490591</v>
      </c>
    </row>
    <row r="25" spans="1:26" s="140" customFormat="1" ht="18.75" customHeight="1">
      <c r="A25" s="146">
        <v>10</v>
      </c>
      <c r="B25" s="147" t="str">
        <f>'[1]TH Tien 07'!B21</f>
        <v>Bình Thuận</v>
      </c>
      <c r="C25" s="148">
        <f>'[1]TH Tien 07'!C21</f>
        <v>1204519841</v>
      </c>
      <c r="D25" s="148">
        <f>'[1]TH Tien 07'!D21</f>
        <v>596468316</v>
      </c>
      <c r="E25" s="148">
        <f>'[1]TH Tien 07'!E21</f>
        <v>608051525</v>
      </c>
      <c r="F25" s="148">
        <f>'[1]TH Tien 07'!F21</f>
        <v>740116677</v>
      </c>
      <c r="G25" s="148">
        <f>'[1]TH Tien 07'!G21</f>
        <v>215289421</v>
      </c>
      <c r="H25" s="148">
        <f>'[1]TH Tien 07'!H21</f>
        <v>4525876</v>
      </c>
      <c r="I25" s="148">
        <f>'[1]TH Tien 07'!I21</f>
        <v>120241478</v>
      </c>
      <c r="J25" s="148">
        <f>'[1]TH Tien 07'!J21</f>
        <v>45721288</v>
      </c>
      <c r="K25" s="148">
        <f>'[1]TH Tien 07'!K21</f>
        <v>44779391</v>
      </c>
      <c r="L25" s="148">
        <f>'[1]TH Tien 07'!N21</f>
        <v>21388</v>
      </c>
      <c r="M25" s="148">
        <f>'[1]TH Tien 07'!P21</f>
        <v>458452800</v>
      </c>
      <c r="N25" s="148">
        <f>'[1]TH Tien 07'!Q21</f>
        <v>66374456</v>
      </c>
      <c r="O25" s="148">
        <f>'[1]TH Tien 07'!R21</f>
        <v>464403164</v>
      </c>
      <c r="P25" s="148">
        <f>'[1]TH Tien 07'!S21</f>
        <v>40814117</v>
      </c>
      <c r="Q25" s="148">
        <f>'[1]TH Tien 07'!T21</f>
        <v>5915584</v>
      </c>
      <c r="R25" s="148">
        <f>'[1]TH Tien 07'!U21</f>
        <v>417673463</v>
      </c>
      <c r="S25" s="148">
        <f>'[1]TH Tien 07'!V21</f>
        <v>989230420</v>
      </c>
      <c r="T25" s="173">
        <f>'[1]TH Tien 07'!W21</f>
        <v>0.29088578556648303</v>
      </c>
      <c r="U25" s="173">
        <f>'[1]TH Tien 07'!X21</f>
        <v>0.6144495522676907</v>
      </c>
      <c r="V25" s="138">
        <f t="shared" si="2"/>
        <v>690811410</v>
      </c>
      <c r="W25" s="138">
        <f t="shared" si="3"/>
        <v>165984154</v>
      </c>
      <c r="X25" s="172">
        <f t="shared" si="4"/>
        <v>0.24027419292336238</v>
      </c>
      <c r="Y25" s="172">
        <f t="shared" si="5"/>
        <v>0.5756790701859905</v>
      </c>
      <c r="Z25" s="138">
        <f t="shared" si="6"/>
        <v>1199993965</v>
      </c>
    </row>
    <row r="26" spans="1:26" s="140" customFormat="1" ht="18.75" customHeight="1">
      <c r="A26" s="146">
        <v>11</v>
      </c>
      <c r="B26" s="147" t="str">
        <f>'[1]TH Tien 07'!B22</f>
        <v>BR-V Tàu</v>
      </c>
      <c r="C26" s="148">
        <f>'[1]TH Tien 07'!C22</f>
        <v>2125240456.268</v>
      </c>
      <c r="D26" s="148">
        <f>'[1]TH Tien 07'!D22</f>
        <v>1256327782.347</v>
      </c>
      <c r="E26" s="148">
        <f>'[1]TH Tien 07'!E22</f>
        <v>868912673.921</v>
      </c>
      <c r="F26" s="148">
        <f>'[1]TH Tien 07'!F22</f>
        <v>1572919871.321</v>
      </c>
      <c r="G26" s="148">
        <f>'[1]TH Tien 07'!G22</f>
        <v>579930982.8989999</v>
      </c>
      <c r="H26" s="148">
        <f>'[1]TH Tien 07'!H22</f>
        <v>175151918.6</v>
      </c>
      <c r="I26" s="148">
        <f>'[1]TH Tien 07'!I22</f>
        <v>167112247.13200003</v>
      </c>
      <c r="J26" s="148">
        <f>'[1]TH Tien 07'!J22</f>
        <v>48582819</v>
      </c>
      <c r="K26" s="148">
        <f>'[1]TH Tien 07'!K22</f>
        <v>188827460.167</v>
      </c>
      <c r="L26" s="148">
        <f>'[1]TH Tien 07'!N22</f>
        <v>256538</v>
      </c>
      <c r="M26" s="148">
        <f>'[1]TH Tien 07'!P22</f>
        <v>912285077.422</v>
      </c>
      <c r="N26" s="148">
        <f>'[1]TH Tien 07'!Q22</f>
        <v>80703811</v>
      </c>
      <c r="O26" s="148">
        <f>'[1]TH Tien 07'!R22</f>
        <v>552320584.9469998</v>
      </c>
      <c r="P26" s="148">
        <f>'[1]TH Tien 07'!S22</f>
        <v>185289659.81800002</v>
      </c>
      <c r="Q26" s="148">
        <f>'[1]TH Tien 07'!T22</f>
        <v>8708290.5</v>
      </c>
      <c r="R26" s="148">
        <f>'[1]TH Tien 07'!U22</f>
        <v>358322634.62899977</v>
      </c>
      <c r="S26" s="148">
        <f>'[1]TH Tien 07'!V22</f>
        <v>1545309473.369</v>
      </c>
      <c r="T26" s="173">
        <f>'[1]TH Tien 07'!W22</f>
        <v>0.36869709225044695</v>
      </c>
      <c r="U26" s="173">
        <f>'[1]TH Tien 07'!X22</f>
        <v>0.7401138382633206</v>
      </c>
      <c r="V26" s="138">
        <f t="shared" si="2"/>
        <v>1208940492.5540001</v>
      </c>
      <c r="W26" s="138">
        <f t="shared" si="3"/>
        <v>215951604.13200003</v>
      </c>
      <c r="X26" s="172">
        <f t="shared" si="4"/>
        <v>0.17862881213928242</v>
      </c>
      <c r="Y26" s="172">
        <f t="shared" si="5"/>
        <v>0.61994133558659</v>
      </c>
      <c r="Z26" s="138">
        <f t="shared" si="6"/>
        <v>1950088537.668</v>
      </c>
    </row>
    <row r="27" spans="1:26" s="140" customFormat="1" ht="18.75" customHeight="1">
      <c r="A27" s="146">
        <v>12</v>
      </c>
      <c r="B27" s="147" t="str">
        <f>'[1]TH Tien 07'!B23</f>
        <v>Cà Mau</v>
      </c>
      <c r="C27" s="148">
        <f>'[1]TH Tien 07'!C23</f>
        <v>750887290</v>
      </c>
      <c r="D27" s="148">
        <f>'[1]TH Tien 07'!D23</f>
        <v>522694423</v>
      </c>
      <c r="E27" s="148">
        <f>'[1]TH Tien 07'!E23</f>
        <v>228192867</v>
      </c>
      <c r="F27" s="148">
        <f>'[1]TH Tien 07'!F23</f>
        <v>482825571</v>
      </c>
      <c r="G27" s="148">
        <f>'[1]TH Tien 07'!G23</f>
        <v>302718616</v>
      </c>
      <c r="H27" s="148">
        <f>'[1]TH Tien 07'!H23</f>
        <v>25116295</v>
      </c>
      <c r="I27" s="148">
        <f>'[1]TH Tien 07'!I23</f>
        <v>89738017</v>
      </c>
      <c r="J27" s="148">
        <f>'[1]TH Tien 07'!J23</f>
        <v>19931678</v>
      </c>
      <c r="K27" s="148">
        <f>'[1]TH Tien 07'!K23</f>
        <v>167860343</v>
      </c>
      <c r="L27" s="148">
        <f>'[1]TH Tien 07'!N23</f>
        <v>72283</v>
      </c>
      <c r="M27" s="148">
        <f>'[1]TH Tien 07'!P23</f>
        <v>180079489</v>
      </c>
      <c r="N27" s="148">
        <f>'[1]TH Tien 07'!Q23</f>
        <v>27466</v>
      </c>
      <c r="O27" s="148">
        <f>'[1]TH Tien 07'!R23</f>
        <v>268061719</v>
      </c>
      <c r="P27" s="148">
        <f>'[1]TH Tien 07'!S23</f>
        <v>36428212</v>
      </c>
      <c r="Q27" s="148">
        <f>'[1]TH Tien 07'!T23</f>
        <v>1380565</v>
      </c>
      <c r="R27" s="148">
        <f>'[1]TH Tien 07'!U23</f>
        <v>230252942</v>
      </c>
      <c r="S27" s="148">
        <f>'[1]TH Tien 07'!V23</f>
        <v>448168674</v>
      </c>
      <c r="T27" s="173">
        <f>'[1]TH Tien 07'!W23</f>
        <v>0.6269730399179707</v>
      </c>
      <c r="U27" s="173">
        <f>'[1]TH Tien 07'!X23</f>
        <v>0.6430067167603809</v>
      </c>
      <c r="V27" s="138">
        <f t="shared" si="2"/>
        <v>289848933</v>
      </c>
      <c r="W27" s="138">
        <f t="shared" si="3"/>
        <v>109741978</v>
      </c>
      <c r="X27" s="172">
        <f t="shared" si="4"/>
        <v>0.37861784366133927</v>
      </c>
      <c r="Y27" s="172">
        <f t="shared" si="5"/>
        <v>0.39936692840694193</v>
      </c>
      <c r="Z27" s="138">
        <f t="shared" si="6"/>
        <v>725770995</v>
      </c>
    </row>
    <row r="28" spans="1:26" s="140" customFormat="1" ht="18.75" customHeight="1">
      <c r="A28" s="146">
        <v>13</v>
      </c>
      <c r="B28" s="147" t="str">
        <f>'[1]TH Tien 07'!B24</f>
        <v>Cao Bằng</v>
      </c>
      <c r="C28" s="148">
        <f>'[1]TH Tien 07'!C24</f>
        <v>38497368</v>
      </c>
      <c r="D28" s="148">
        <f>'[1]TH Tien 07'!D24</f>
        <v>15604703</v>
      </c>
      <c r="E28" s="148">
        <f>'[1]TH Tien 07'!E24</f>
        <v>22892665</v>
      </c>
      <c r="F28" s="148">
        <f>'[1]TH Tien 07'!F24</f>
        <v>30116377</v>
      </c>
      <c r="G28" s="148">
        <f>'[1]TH Tien 07'!G24</f>
        <v>11792654</v>
      </c>
      <c r="H28" s="148">
        <f>'[1]TH Tien 07'!H24</f>
        <v>644847</v>
      </c>
      <c r="I28" s="148">
        <f>'[1]TH Tien 07'!I24</f>
        <v>8922136</v>
      </c>
      <c r="J28" s="148">
        <f>'[1]TH Tien 07'!J24</f>
        <v>263690</v>
      </c>
      <c r="K28" s="148">
        <f>'[1]TH Tien 07'!K24</f>
        <v>1842056</v>
      </c>
      <c r="L28" s="148">
        <f>'[1]TH Tien 07'!N24</f>
        <v>119925</v>
      </c>
      <c r="M28" s="148">
        <f>'[1]TH Tien 07'!P24</f>
        <v>6733552</v>
      </c>
      <c r="N28" s="148">
        <f>'[1]TH Tien 07'!Q24</f>
        <v>11590171</v>
      </c>
      <c r="O28" s="148">
        <f>'[1]TH Tien 07'!R24</f>
        <v>8380991</v>
      </c>
      <c r="P28" s="148">
        <f>'[1]TH Tien 07'!S24</f>
        <v>7733513</v>
      </c>
      <c r="Q28" s="148">
        <f>'[1]TH Tien 07'!T24</f>
        <v>0</v>
      </c>
      <c r="R28" s="148">
        <f>'[1]TH Tien 07'!U24</f>
        <v>647478</v>
      </c>
      <c r="S28" s="148">
        <f>'[1]TH Tien 07'!V24</f>
        <v>26704714</v>
      </c>
      <c r="T28" s="173">
        <f>'[1]TH Tien 07'!W24</f>
        <v>0.3915694772980163</v>
      </c>
      <c r="U28" s="173">
        <f>'[1]TH Tien 07'!X24</f>
        <v>0.7822970391118687</v>
      </c>
      <c r="V28" s="138">
        <f t="shared" si="2"/>
        <v>27629474</v>
      </c>
      <c r="W28" s="138">
        <f t="shared" si="3"/>
        <v>9305751</v>
      </c>
      <c r="X28" s="172">
        <f t="shared" si="4"/>
        <v>0.3368052175007023</v>
      </c>
      <c r="Y28" s="172">
        <f t="shared" si="5"/>
        <v>0.7299242763777873</v>
      </c>
      <c r="Z28" s="138">
        <f t="shared" si="6"/>
        <v>37852521</v>
      </c>
    </row>
    <row r="29" spans="1:26" s="140" customFormat="1" ht="18.75" customHeight="1">
      <c r="A29" s="146">
        <v>14</v>
      </c>
      <c r="B29" s="147" t="str">
        <f>'[1]TH Tien 07'!B25</f>
        <v>Cần Thơ</v>
      </c>
      <c r="C29" s="148">
        <f>'[1]TH Tien 07'!C25</f>
        <v>2774501398.5</v>
      </c>
      <c r="D29" s="148">
        <f>'[1]TH Tien 07'!D25</f>
        <v>1779153022.5</v>
      </c>
      <c r="E29" s="148">
        <f>'[1]TH Tien 07'!E25</f>
        <v>995348376</v>
      </c>
      <c r="F29" s="148">
        <f>'[1]TH Tien 07'!F25</f>
        <v>1733815131.5</v>
      </c>
      <c r="G29" s="148">
        <f>'[1]TH Tien 07'!G25</f>
        <v>995818579.5</v>
      </c>
      <c r="H29" s="148">
        <f>'[1]TH Tien 07'!H25</f>
        <v>146947517</v>
      </c>
      <c r="I29" s="148">
        <f>'[1]TH Tien 07'!I25</f>
        <v>460310847</v>
      </c>
      <c r="J29" s="148">
        <f>'[1]TH Tien 07'!J25</f>
        <v>73985049</v>
      </c>
      <c r="K29" s="148">
        <f>'[1]TH Tien 07'!K25</f>
        <v>314560189.5</v>
      </c>
      <c r="L29" s="148">
        <f>'[1]TH Tien 07'!N25</f>
        <v>14977</v>
      </c>
      <c r="M29" s="148">
        <f>'[1]TH Tien 07'!P25</f>
        <v>706876934</v>
      </c>
      <c r="N29" s="148">
        <f>'[1]TH Tien 07'!Q25</f>
        <v>31119618</v>
      </c>
      <c r="O29" s="148">
        <f>'[1]TH Tien 07'!R25</f>
        <v>1040686267</v>
      </c>
      <c r="P29" s="148">
        <f>'[1]TH Tien 07'!S25</f>
        <v>160236792</v>
      </c>
      <c r="Q29" s="148">
        <f>'[1]TH Tien 07'!T25</f>
        <v>50428384</v>
      </c>
      <c r="R29" s="148">
        <f>'[1]TH Tien 07'!U25</f>
        <v>830021091</v>
      </c>
      <c r="S29" s="148">
        <f>'[1]TH Tien 07'!V25</f>
        <v>1778682819</v>
      </c>
      <c r="T29" s="173">
        <f>'[1]TH Tien 07'!W25</f>
        <v>0.5743510720421925</v>
      </c>
      <c r="U29" s="173">
        <f>'[1]TH Tien 07'!X25</f>
        <v>0.6249105271445766</v>
      </c>
      <c r="V29" s="138">
        <f t="shared" si="2"/>
        <v>1272307425</v>
      </c>
      <c r="W29" s="138">
        <f t="shared" si="3"/>
        <v>534310873</v>
      </c>
      <c r="X29" s="172">
        <f t="shared" si="4"/>
        <v>0.41995422057683895</v>
      </c>
      <c r="Y29" s="172">
        <f t="shared" si="5"/>
        <v>0.4842174442008679</v>
      </c>
      <c r="Z29" s="138">
        <f t="shared" si="6"/>
        <v>2627553881.5</v>
      </c>
    </row>
    <row r="30" spans="1:26" s="140" customFormat="1" ht="18.75" customHeight="1">
      <c r="A30" s="146">
        <v>15</v>
      </c>
      <c r="B30" s="147" t="str">
        <f>'[1]TH Tien 07'!B26</f>
        <v>Đà Nẵng</v>
      </c>
      <c r="C30" s="148">
        <f>'[1]TH Tien 07'!C26</f>
        <v>3073654728</v>
      </c>
      <c r="D30" s="148">
        <f>'[1]TH Tien 07'!D26</f>
        <v>952630659</v>
      </c>
      <c r="E30" s="148">
        <f>'[1]TH Tien 07'!E26</f>
        <v>2121024069</v>
      </c>
      <c r="F30" s="148">
        <f>'[1]TH Tien 07'!F26</f>
        <v>2379041456</v>
      </c>
      <c r="G30" s="148">
        <f>'[1]TH Tien 07'!G26</f>
        <v>1168681988</v>
      </c>
      <c r="H30" s="148">
        <f>'[1]TH Tien 07'!H26</f>
        <v>573304938</v>
      </c>
      <c r="I30" s="148">
        <f>'[1]TH Tien 07'!I26</f>
        <v>338361037</v>
      </c>
      <c r="J30" s="148">
        <f>'[1]TH Tien 07'!J26</f>
        <v>105812392</v>
      </c>
      <c r="K30" s="148">
        <f>'[1]TH Tien 07'!K26</f>
        <v>151127461</v>
      </c>
      <c r="L30" s="148">
        <f>'[1]TH Tien 07'!N26</f>
        <v>76160</v>
      </c>
      <c r="M30" s="148">
        <f>'[1]TH Tien 07'!P26</f>
        <v>1197569852</v>
      </c>
      <c r="N30" s="148">
        <f>'[1]TH Tien 07'!Q26</f>
        <v>12789616</v>
      </c>
      <c r="O30" s="148">
        <f>'[1]TH Tien 07'!R26</f>
        <v>694613272</v>
      </c>
      <c r="P30" s="148">
        <f>'[1]TH Tien 07'!S26</f>
        <v>106454759</v>
      </c>
      <c r="Q30" s="148">
        <f>'[1]TH Tien 07'!T26</f>
        <v>424005997</v>
      </c>
      <c r="R30" s="148">
        <f>'[1]TH Tien 07'!U26</f>
        <v>164152516</v>
      </c>
      <c r="S30" s="148">
        <f>'[1]TH Tien 07'!V26</f>
        <v>1904972740</v>
      </c>
      <c r="T30" s="173">
        <f>'[1]TH Tien 07'!W26</f>
        <v>0.49124069908599355</v>
      </c>
      <c r="U30" s="173">
        <f>'[1]TH Tien 07'!X26</f>
        <v>0.7740106376710768</v>
      </c>
      <c r="V30" s="138">
        <f t="shared" si="2"/>
        <v>1654609057</v>
      </c>
      <c r="W30" s="138">
        <f t="shared" si="3"/>
        <v>444249589</v>
      </c>
      <c r="X30" s="172">
        <f t="shared" si="4"/>
        <v>0.268492177726548</v>
      </c>
      <c r="Y30" s="172">
        <f t="shared" si="5"/>
        <v>0.6617510332424329</v>
      </c>
      <c r="Z30" s="138">
        <f t="shared" si="6"/>
        <v>2500349790</v>
      </c>
    </row>
    <row r="31" spans="1:26" s="140" customFormat="1" ht="18.75" customHeight="1">
      <c r="A31" s="146">
        <v>16</v>
      </c>
      <c r="B31" s="147" t="str">
        <f>'[1]TH Tien 07'!B27</f>
        <v>Đắk Lắc</v>
      </c>
      <c r="C31" s="148">
        <f>'[1]TH Tien 07'!C27</f>
        <v>1055207869</v>
      </c>
      <c r="D31" s="148">
        <f>'[1]TH Tien 07'!D27</f>
        <v>493585253</v>
      </c>
      <c r="E31" s="148">
        <f>'[1]TH Tien 07'!E27</f>
        <v>561622616</v>
      </c>
      <c r="F31" s="148">
        <f>'[1]TH Tien 07'!F27</f>
        <v>560984604</v>
      </c>
      <c r="G31" s="148">
        <f>'[1]TH Tien 07'!G27</f>
        <v>418756539</v>
      </c>
      <c r="H31" s="148">
        <f>'[1]TH Tien 07'!H27</f>
        <v>45171446</v>
      </c>
      <c r="I31" s="148">
        <f>'[1]TH Tien 07'!I27</f>
        <v>124095808</v>
      </c>
      <c r="J31" s="148">
        <f>'[1]TH Tien 07'!J27</f>
        <v>40057262</v>
      </c>
      <c r="K31" s="148">
        <f>'[1]TH Tien 07'!K27</f>
        <v>209229164</v>
      </c>
      <c r="L31" s="148">
        <f>'[1]TH Tien 07'!N27</f>
        <v>202859</v>
      </c>
      <c r="M31" s="148">
        <f>'[1]TH Tien 07'!P27</f>
        <v>139918138</v>
      </c>
      <c r="N31" s="148">
        <f>'[1]TH Tien 07'!Q27</f>
        <v>2309927</v>
      </c>
      <c r="O31" s="148">
        <f>'[1]TH Tien 07'!R27</f>
        <v>494223265</v>
      </c>
      <c r="P31" s="148">
        <f>'[1]TH Tien 07'!S27</f>
        <v>84581851</v>
      </c>
      <c r="Q31" s="148">
        <f>'[1]TH Tien 07'!T27</f>
        <v>518000</v>
      </c>
      <c r="R31" s="148">
        <f>'[1]TH Tien 07'!U27</f>
        <v>409123414</v>
      </c>
      <c r="S31" s="148">
        <f>'[1]TH Tien 07'!V27</f>
        <v>636451330</v>
      </c>
      <c r="T31" s="173">
        <f>'[1]TH Tien 07'!W27</f>
        <v>0.7464670795136474</v>
      </c>
      <c r="U31" s="173">
        <f>'[1]TH Tien 07'!X27</f>
        <v>0.5316342120644288</v>
      </c>
      <c r="V31" s="138">
        <f t="shared" si="2"/>
        <v>306583994</v>
      </c>
      <c r="W31" s="138">
        <f t="shared" si="3"/>
        <v>164355929</v>
      </c>
      <c r="X31" s="172">
        <f t="shared" si="4"/>
        <v>0.5360877678434837</v>
      </c>
      <c r="Y31" s="172">
        <f t="shared" si="5"/>
        <v>0.30353756262510545</v>
      </c>
      <c r="Z31" s="138">
        <f t="shared" si="6"/>
        <v>1010036423</v>
      </c>
    </row>
    <row r="32" spans="1:26" s="140" customFormat="1" ht="18.75" customHeight="1">
      <c r="A32" s="146">
        <v>17</v>
      </c>
      <c r="B32" s="147" t="str">
        <f>'[1]TH Tien 07'!B28</f>
        <v>Đắk Nông</v>
      </c>
      <c r="C32" s="148">
        <f>'[1]TH Tien 07'!C28</f>
        <v>1022314327</v>
      </c>
      <c r="D32" s="148">
        <f>'[1]TH Tien 07'!D28</f>
        <v>188430196</v>
      </c>
      <c r="E32" s="148">
        <f>'[1]TH Tien 07'!E28</f>
        <v>833884131</v>
      </c>
      <c r="F32" s="148">
        <f>'[1]TH Tien 07'!F28</f>
        <v>782723712</v>
      </c>
      <c r="G32" s="148">
        <f>'[1]TH Tien 07'!G28</f>
        <v>174848868</v>
      </c>
      <c r="H32" s="148">
        <f>'[1]TH Tien 07'!H28</f>
        <v>21261154</v>
      </c>
      <c r="I32" s="148">
        <f>'[1]TH Tien 07'!I28</f>
        <v>115033831</v>
      </c>
      <c r="J32" s="148">
        <f>'[1]TH Tien 07'!J28</f>
        <v>11827481</v>
      </c>
      <c r="K32" s="148">
        <f>'[1]TH Tien 07'!K28</f>
        <v>26682881</v>
      </c>
      <c r="L32" s="148">
        <f>'[1]TH Tien 07'!N28</f>
        <v>43521</v>
      </c>
      <c r="M32" s="148">
        <f>'[1]TH Tien 07'!P28</f>
        <v>585222744</v>
      </c>
      <c r="N32" s="148">
        <f>'[1]TH Tien 07'!Q28</f>
        <v>22652100</v>
      </c>
      <c r="O32" s="148">
        <f>'[1]TH Tien 07'!R28</f>
        <v>239590615</v>
      </c>
      <c r="P32" s="148">
        <f>'[1]TH Tien 07'!S28</f>
        <v>46136647</v>
      </c>
      <c r="Q32" s="148">
        <f>'[1]TH Tien 07'!T28</f>
        <v>0</v>
      </c>
      <c r="R32" s="148">
        <f>'[1]TH Tien 07'!U28</f>
        <v>193453968</v>
      </c>
      <c r="S32" s="148">
        <f>'[1]TH Tien 07'!V28</f>
        <v>847465459</v>
      </c>
      <c r="T32" s="173">
        <f>'[1]TH Tien 07'!W28</f>
        <v>0.2233851681243049</v>
      </c>
      <c r="U32" s="173">
        <f>'[1]TH Tien 07'!X28</f>
        <v>0.7656389931430551</v>
      </c>
      <c r="V32" s="138">
        <f t="shared" si="2"/>
        <v>734779677</v>
      </c>
      <c r="W32" s="138">
        <f t="shared" si="3"/>
        <v>126904833</v>
      </c>
      <c r="X32" s="172">
        <f t="shared" si="4"/>
        <v>0.17271140856553657</v>
      </c>
      <c r="Y32" s="172">
        <f t="shared" si="5"/>
        <v>0.7340066410238529</v>
      </c>
      <c r="Z32" s="138">
        <f t="shared" si="6"/>
        <v>1001053173</v>
      </c>
    </row>
    <row r="33" spans="1:26" s="140" customFormat="1" ht="18.75" customHeight="1">
      <c r="A33" s="146">
        <v>18</v>
      </c>
      <c r="B33" s="147" t="str">
        <f>'[1]TH Tien 07'!B29</f>
        <v>Điện Biên</v>
      </c>
      <c r="C33" s="148">
        <f>'[1]TH Tien 07'!C29</f>
        <v>28190868.05</v>
      </c>
      <c r="D33" s="148">
        <f>'[1]TH Tien 07'!D29</f>
        <v>17343342.1</v>
      </c>
      <c r="E33" s="148">
        <f>'[1]TH Tien 07'!E29</f>
        <v>10847525.95</v>
      </c>
      <c r="F33" s="148">
        <f>'[1]TH Tien 07'!F29</f>
        <v>15488463.95</v>
      </c>
      <c r="G33" s="148">
        <f>'[1]TH Tien 07'!G29</f>
        <v>12704267.95</v>
      </c>
      <c r="H33" s="148">
        <f>'[1]TH Tien 07'!H29</f>
        <v>884268</v>
      </c>
      <c r="I33" s="148">
        <f>'[1]TH Tien 07'!I29</f>
        <v>7157027.95</v>
      </c>
      <c r="J33" s="148">
        <f>'[1]TH Tien 07'!J29</f>
        <v>2098783</v>
      </c>
      <c r="K33" s="148">
        <f>'[1]TH Tien 07'!K29</f>
        <v>2004757</v>
      </c>
      <c r="L33" s="148">
        <f>'[1]TH Tien 07'!N29</f>
        <v>559432</v>
      </c>
      <c r="M33" s="148">
        <f>'[1]TH Tien 07'!P29</f>
        <v>2777177</v>
      </c>
      <c r="N33" s="148">
        <f>'[1]TH Tien 07'!Q29</f>
        <v>7019</v>
      </c>
      <c r="O33" s="148">
        <f>'[1]TH Tien 07'!R29</f>
        <v>12702404.100000001</v>
      </c>
      <c r="P33" s="148">
        <f>'[1]TH Tien 07'!S29</f>
        <v>9962971.1</v>
      </c>
      <c r="Q33" s="148">
        <f>'[1]TH Tien 07'!T29</f>
        <v>0</v>
      </c>
      <c r="R33" s="148">
        <f>'[1]TH Tien 07'!U29</f>
        <v>2739433.000000002</v>
      </c>
      <c r="S33" s="148">
        <f>'[1]TH Tien 07'!V29</f>
        <v>15486600.100000001</v>
      </c>
      <c r="T33" s="173">
        <f>'[1]TH Tien 07'!W29</f>
        <v>0.8202406636973191</v>
      </c>
      <c r="U33" s="173">
        <f>'[1]TH Tien 07'!X29</f>
        <v>0.5494142260014586</v>
      </c>
      <c r="V33" s="138">
        <f t="shared" si="2"/>
        <v>12599438.95</v>
      </c>
      <c r="W33" s="138">
        <f t="shared" si="3"/>
        <v>9815242.95</v>
      </c>
      <c r="X33" s="172">
        <f t="shared" si="4"/>
        <v>0.7790222238427529</v>
      </c>
      <c r="Y33" s="172">
        <f t="shared" si="5"/>
        <v>0.4614063606208639</v>
      </c>
      <c r="Z33" s="138">
        <f t="shared" si="6"/>
        <v>27306600.05</v>
      </c>
    </row>
    <row r="34" spans="1:26" s="140" customFormat="1" ht="18.75" customHeight="1">
      <c r="A34" s="146">
        <v>19</v>
      </c>
      <c r="B34" s="147" t="str">
        <f>'[1]TH Tien 07'!B30</f>
        <v>Đồng Nai</v>
      </c>
      <c r="C34" s="148">
        <f>'[1]TH Tien 07'!C30</f>
        <v>3687492510.58</v>
      </c>
      <c r="D34" s="148">
        <f>'[1]TH Tien 07'!D30</f>
        <v>2165978169.013</v>
      </c>
      <c r="E34" s="148">
        <f>'[1]TH Tien 07'!E30</f>
        <v>1521514341.567</v>
      </c>
      <c r="F34" s="148">
        <f>'[1]TH Tien 07'!F30</f>
        <v>2548708273.4249954</v>
      </c>
      <c r="G34" s="148">
        <f>'[1]TH Tien 07'!G30</f>
        <v>1159833212.491</v>
      </c>
      <c r="H34" s="148">
        <f>'[1]TH Tien 07'!H30</f>
        <v>132029723.967</v>
      </c>
      <c r="I34" s="148">
        <f>'[1]TH Tien 07'!I30</f>
        <v>442327340.047</v>
      </c>
      <c r="J34" s="148">
        <f>'[1]TH Tien 07'!J30</f>
        <v>404973608.14599997</v>
      </c>
      <c r="K34" s="148">
        <f>'[1]TH Tien 07'!K30</f>
        <v>180264958.331</v>
      </c>
      <c r="L34" s="148">
        <f>'[1]TH Tien 07'!N30</f>
        <v>237582</v>
      </c>
      <c r="M34" s="148">
        <f>'[1]TH Tien 07'!P30</f>
        <v>1385892805.9339955</v>
      </c>
      <c r="N34" s="148">
        <f>'[1]TH Tien 07'!Q30</f>
        <v>2982255</v>
      </c>
      <c r="O34" s="148">
        <f>'[1]TH Tien 07'!R30</f>
        <v>1138784237.1550045</v>
      </c>
      <c r="P34" s="148">
        <f>'[1]TH Tien 07'!S30</f>
        <v>611793006.5730045</v>
      </c>
      <c r="Q34" s="148">
        <f>'[1]TH Tien 07'!T30</f>
        <v>9566828</v>
      </c>
      <c r="R34" s="148">
        <f>'[1]TH Tien 07'!U30</f>
        <v>517424402.582</v>
      </c>
      <c r="S34" s="148">
        <f>'[1]TH Tien 07'!V30</f>
        <v>2527659298.0889997</v>
      </c>
      <c r="T34" s="173">
        <f>'[1]TH Tien 07'!W30</f>
        <v>0.455067072439953</v>
      </c>
      <c r="U34" s="173">
        <f>'[1]TH Tien 07'!X30</f>
        <v>0.6911765287962884</v>
      </c>
      <c r="V34" s="138">
        <f t="shared" si="2"/>
        <v>2236413591.1269956</v>
      </c>
      <c r="W34" s="138">
        <f t="shared" si="3"/>
        <v>847538530.193</v>
      </c>
      <c r="X34" s="172">
        <f t="shared" si="4"/>
        <v>0.3789721782927906</v>
      </c>
      <c r="Y34" s="172">
        <f t="shared" si="5"/>
        <v>0.6290077341120043</v>
      </c>
      <c r="Z34" s="138">
        <f t="shared" si="6"/>
        <v>3555462786.613</v>
      </c>
    </row>
    <row r="35" spans="1:26" s="140" customFormat="1" ht="18.75" customHeight="1">
      <c r="A35" s="146">
        <v>20</v>
      </c>
      <c r="B35" s="147" t="str">
        <f>'[1]TH Tien 07'!B31</f>
        <v>Đồng Tháp</v>
      </c>
      <c r="C35" s="148">
        <f>'[1]TH Tien 07'!C31</f>
        <v>1307529262</v>
      </c>
      <c r="D35" s="148">
        <f>'[1]TH Tien 07'!D31</f>
        <v>475052814</v>
      </c>
      <c r="E35" s="148">
        <f>'[1]TH Tien 07'!E31</f>
        <v>832476448</v>
      </c>
      <c r="F35" s="148">
        <f>'[1]TH Tien 07'!F31</f>
        <v>1140134925</v>
      </c>
      <c r="G35" s="148">
        <f>'[1]TH Tien 07'!G31</f>
        <v>463140388</v>
      </c>
      <c r="H35" s="148">
        <f>'[1]TH Tien 07'!H31</f>
        <v>81731756</v>
      </c>
      <c r="I35" s="148">
        <f>'[1]TH Tien 07'!I31</f>
        <v>178537536</v>
      </c>
      <c r="J35" s="148">
        <f>'[1]TH Tien 07'!J31</f>
        <v>23341632</v>
      </c>
      <c r="K35" s="148">
        <f>'[1]TH Tien 07'!K31</f>
        <v>179397738</v>
      </c>
      <c r="L35" s="148">
        <f>'[1]TH Tien 07'!N31</f>
        <v>131726</v>
      </c>
      <c r="M35" s="148">
        <f>'[1]TH Tien 07'!P31</f>
        <v>676994537</v>
      </c>
      <c r="N35" s="148">
        <f>'[1]TH Tien 07'!Q31</f>
        <v>0</v>
      </c>
      <c r="O35" s="148">
        <f>'[1]TH Tien 07'!R31</f>
        <v>167394337</v>
      </c>
      <c r="P35" s="148">
        <f>'[1]TH Tien 07'!S31</f>
        <v>57503847</v>
      </c>
      <c r="Q35" s="148">
        <f>'[1]TH Tien 07'!T31</f>
        <v>899291</v>
      </c>
      <c r="R35" s="148">
        <f>'[1]TH Tien 07'!U31</f>
        <v>108991199</v>
      </c>
      <c r="S35" s="148">
        <f>'[1]TH Tien 07'!V31</f>
        <v>844388874</v>
      </c>
      <c r="T35" s="173">
        <f>'[1]TH Tien 07'!W31</f>
        <v>0.4062154205126205</v>
      </c>
      <c r="U35" s="173">
        <f>'[1]TH Tien 07'!X31</f>
        <v>0.8719766036104207</v>
      </c>
      <c r="V35" s="138">
        <f t="shared" si="2"/>
        <v>879005431</v>
      </c>
      <c r="W35" s="138">
        <f t="shared" si="3"/>
        <v>202010894</v>
      </c>
      <c r="X35" s="172">
        <f t="shared" si="4"/>
        <v>0.22981757208278272</v>
      </c>
      <c r="Y35" s="172">
        <f t="shared" si="5"/>
        <v>0.7170886110450285</v>
      </c>
      <c r="Z35" s="138">
        <f t="shared" si="6"/>
        <v>1225797506</v>
      </c>
    </row>
    <row r="36" spans="1:26" s="140" customFormat="1" ht="18.75" customHeight="1">
      <c r="A36" s="146">
        <v>21</v>
      </c>
      <c r="B36" s="147" t="str">
        <f>'[1]TH Tien 07'!B32</f>
        <v>Gia Lai</v>
      </c>
      <c r="C36" s="148">
        <f>'[1]TH Tien 07'!C32</f>
        <v>957107984</v>
      </c>
      <c r="D36" s="148">
        <f>'[1]TH Tien 07'!D32</f>
        <v>557285757</v>
      </c>
      <c r="E36" s="148">
        <f>'[1]TH Tien 07'!E32</f>
        <v>399822227</v>
      </c>
      <c r="F36" s="148">
        <f>'[1]TH Tien 07'!F32</f>
        <v>705703171</v>
      </c>
      <c r="G36" s="148">
        <f>'[1]TH Tien 07'!G32</f>
        <v>282583394</v>
      </c>
      <c r="H36" s="148">
        <f>'[1]TH Tien 07'!H32</f>
        <v>23775862</v>
      </c>
      <c r="I36" s="148">
        <f>'[1]TH Tien 07'!I32</f>
        <v>134918379</v>
      </c>
      <c r="J36" s="148">
        <f>'[1]TH Tien 07'!J32</f>
        <v>41253742</v>
      </c>
      <c r="K36" s="148">
        <f>'[1]TH Tien 07'!K32</f>
        <v>82560173</v>
      </c>
      <c r="L36" s="148">
        <f>'[1]TH Tien 07'!N32</f>
        <v>75238</v>
      </c>
      <c r="M36" s="148">
        <f>'[1]TH Tien 07'!P32</f>
        <v>421800294</v>
      </c>
      <c r="N36" s="148">
        <f>'[1]TH Tien 07'!Q32</f>
        <v>1319483</v>
      </c>
      <c r="O36" s="148">
        <f>'[1]TH Tien 07'!R32</f>
        <v>251404813</v>
      </c>
      <c r="P36" s="148">
        <f>'[1]TH Tien 07'!S32</f>
        <v>54972908</v>
      </c>
      <c r="Q36" s="148">
        <f>'[1]TH Tien 07'!T32</f>
        <v>8073422</v>
      </c>
      <c r="R36" s="148">
        <f>'[1]TH Tien 07'!U32</f>
        <v>188358483</v>
      </c>
      <c r="S36" s="148">
        <f>'[1]TH Tien 07'!V32</f>
        <v>674524590</v>
      </c>
      <c r="T36" s="173">
        <f>'[1]TH Tien 07'!W32</f>
        <v>0.40042811994109634</v>
      </c>
      <c r="U36" s="173">
        <f>'[1]TH Tien 07'!X32</f>
        <v>0.7373286847432672</v>
      </c>
      <c r="V36" s="138">
        <f t="shared" si="2"/>
        <v>599367136</v>
      </c>
      <c r="W36" s="138">
        <f t="shared" si="3"/>
        <v>176247359</v>
      </c>
      <c r="X36" s="172">
        <f t="shared" si="4"/>
        <v>0.2940557605080303</v>
      </c>
      <c r="Y36" s="172">
        <f t="shared" si="5"/>
        <v>0.6421799077434945</v>
      </c>
      <c r="Z36" s="138">
        <f t="shared" si="6"/>
        <v>933332122</v>
      </c>
    </row>
    <row r="37" spans="1:26" s="140" customFormat="1" ht="18.75" customHeight="1">
      <c r="A37" s="146">
        <v>22</v>
      </c>
      <c r="B37" s="147" t="str">
        <f>'[1]TH Tien 07'!B33</f>
        <v>Hà Giang</v>
      </c>
      <c r="C37" s="148">
        <f>'[1]TH Tien 07'!C33</f>
        <v>51826954</v>
      </c>
      <c r="D37" s="148">
        <f>'[1]TH Tien 07'!D33</f>
        <v>20189136</v>
      </c>
      <c r="E37" s="148">
        <f>'[1]TH Tien 07'!E33</f>
        <v>31637818</v>
      </c>
      <c r="F37" s="148">
        <f>'[1]TH Tien 07'!F33</f>
        <v>42408845</v>
      </c>
      <c r="G37" s="148">
        <f>'[1]TH Tien 07'!G33</f>
        <v>28867195</v>
      </c>
      <c r="H37" s="148">
        <f>'[1]TH Tien 07'!H33</f>
        <v>299793</v>
      </c>
      <c r="I37" s="148">
        <f>'[1]TH Tien 07'!I33</f>
        <v>10614024</v>
      </c>
      <c r="J37" s="148">
        <f>'[1]TH Tien 07'!J33</f>
        <v>6647015</v>
      </c>
      <c r="K37" s="148">
        <f>'[1]TH Tien 07'!K33</f>
        <v>11188374</v>
      </c>
      <c r="L37" s="148">
        <f>'[1]TH Tien 07'!N33</f>
        <v>117989</v>
      </c>
      <c r="M37" s="148">
        <f>'[1]TH Tien 07'!P33</f>
        <v>10056806</v>
      </c>
      <c r="N37" s="148">
        <f>'[1]TH Tien 07'!Q33</f>
        <v>3484844</v>
      </c>
      <c r="O37" s="148">
        <f>'[1]TH Tien 07'!R33</f>
        <v>9418109</v>
      </c>
      <c r="P37" s="148">
        <f>'[1]TH Tien 07'!S33</f>
        <v>8208086</v>
      </c>
      <c r="Q37" s="148">
        <f>'[1]TH Tien 07'!T33</f>
        <v>0</v>
      </c>
      <c r="R37" s="148">
        <f>'[1]TH Tien 07'!U33</f>
        <v>1210023</v>
      </c>
      <c r="S37" s="148">
        <f>'[1]TH Tien 07'!V33</f>
        <v>22959759</v>
      </c>
      <c r="T37" s="173">
        <f>'[1]TH Tien 07'!W33</f>
        <v>0.6806880734431697</v>
      </c>
      <c r="U37" s="173">
        <f>'[1]TH Tien 07'!X33</f>
        <v>0.8182777826379687</v>
      </c>
      <c r="V37" s="138">
        <f t="shared" si="2"/>
        <v>30920678</v>
      </c>
      <c r="W37" s="138">
        <f t="shared" si="3"/>
        <v>17379028</v>
      </c>
      <c r="X37" s="172">
        <f t="shared" si="4"/>
        <v>0.5620519705292362</v>
      </c>
      <c r="Y37" s="172">
        <f t="shared" si="5"/>
        <v>0.6000850308830328</v>
      </c>
      <c r="Z37" s="138">
        <f t="shared" si="6"/>
        <v>51527161</v>
      </c>
    </row>
    <row r="38" spans="1:26" s="140" customFormat="1" ht="18.75" customHeight="1">
      <c r="A38" s="146">
        <v>23</v>
      </c>
      <c r="B38" s="147" t="str">
        <f>'[1]TH Tien 07'!B34</f>
        <v>Hà Nam</v>
      </c>
      <c r="C38" s="148">
        <f>'[1]TH Tien 07'!C34</f>
        <v>429055410</v>
      </c>
      <c r="D38" s="148">
        <f>'[1]TH Tien 07'!D34</f>
        <v>35852419</v>
      </c>
      <c r="E38" s="148">
        <f>'[1]TH Tien 07'!E34</f>
        <v>393202991</v>
      </c>
      <c r="F38" s="148">
        <f>'[1]TH Tien 07'!F34</f>
        <v>368328631</v>
      </c>
      <c r="G38" s="148">
        <f>'[1]TH Tien 07'!G34</f>
        <v>262457772</v>
      </c>
      <c r="H38" s="148">
        <f>'[1]TH Tien 07'!H34</f>
        <v>165931946</v>
      </c>
      <c r="I38" s="148">
        <f>'[1]TH Tien 07'!I34</f>
        <v>24907434</v>
      </c>
      <c r="J38" s="148">
        <f>'[1]TH Tien 07'!J34</f>
        <v>3780579</v>
      </c>
      <c r="K38" s="148">
        <f>'[1]TH Tien 07'!K34</f>
        <v>67812982</v>
      </c>
      <c r="L38" s="148">
        <f>'[1]TH Tien 07'!N34</f>
        <v>24831</v>
      </c>
      <c r="M38" s="148">
        <f>'[1]TH Tien 07'!P34</f>
        <v>3509130</v>
      </c>
      <c r="N38" s="148">
        <f>'[1]TH Tien 07'!Q34</f>
        <v>102361729</v>
      </c>
      <c r="O38" s="148">
        <f>'[1]TH Tien 07'!R34</f>
        <v>60726779</v>
      </c>
      <c r="P38" s="148">
        <f>'[1]TH Tien 07'!S34</f>
        <v>56311793</v>
      </c>
      <c r="Q38" s="148">
        <f>'[1]TH Tien 07'!T34</f>
        <v>986055</v>
      </c>
      <c r="R38" s="148">
        <f>'[1]TH Tien 07'!U34</f>
        <v>3428931</v>
      </c>
      <c r="S38" s="148">
        <f>'[1]TH Tien 07'!V34</f>
        <v>166597638</v>
      </c>
      <c r="T38" s="173">
        <f>'[1]TH Tien 07'!W34</f>
        <v>0.7125641340653749</v>
      </c>
      <c r="U38" s="173">
        <f>'[1]TH Tien 07'!X34</f>
        <v>0.8584640175030074</v>
      </c>
      <c r="V38" s="138">
        <f t="shared" si="2"/>
        <v>134583703</v>
      </c>
      <c r="W38" s="138">
        <f t="shared" si="3"/>
        <v>28712844</v>
      </c>
      <c r="X38" s="172">
        <f t="shared" si="4"/>
        <v>0.21334562328100007</v>
      </c>
      <c r="Y38" s="172">
        <f t="shared" si="5"/>
        <v>0.5114849924596614</v>
      </c>
      <c r="Z38" s="138">
        <f t="shared" si="6"/>
        <v>263123464</v>
      </c>
    </row>
    <row r="39" spans="1:26" s="140" customFormat="1" ht="18.75" customHeight="1">
      <c r="A39" s="146">
        <v>24</v>
      </c>
      <c r="B39" s="147" t="str">
        <f>'[1]TH Tien 07'!B35</f>
        <v>Hà Nội</v>
      </c>
      <c r="C39" s="148">
        <f>'[1]TH Tien 07'!C35</f>
        <v>11302776564.619</v>
      </c>
      <c r="D39" s="148">
        <f>'[1]TH Tien 07'!D35</f>
        <v>3414793399</v>
      </c>
      <c r="E39" s="148">
        <f>'[1]TH Tien 07'!E35</f>
        <v>7887983165.6189995</v>
      </c>
      <c r="F39" s="148">
        <f>'[1]TH Tien 07'!F35</f>
        <v>9871392905.485</v>
      </c>
      <c r="G39" s="148">
        <f>'[1]TH Tien 07'!G35</f>
        <v>4313912971.983</v>
      </c>
      <c r="H39" s="148">
        <f>'[1]TH Tien 07'!H35</f>
        <v>833491703</v>
      </c>
      <c r="I39" s="148">
        <f>'[1]TH Tien 07'!I35</f>
        <v>925053387.017</v>
      </c>
      <c r="J39" s="148">
        <f>'[1]TH Tien 07'!J35</f>
        <v>474191302.966</v>
      </c>
      <c r="K39" s="148">
        <f>'[1]TH Tien 07'!K35</f>
        <v>2080158668</v>
      </c>
      <c r="L39" s="148">
        <f>'[1]TH Tien 07'!N35</f>
        <v>1017911</v>
      </c>
      <c r="M39" s="148">
        <f>'[1]TH Tien 07'!P35</f>
        <v>5540500505.502</v>
      </c>
      <c r="N39" s="148">
        <f>'[1]TH Tien 07'!Q35</f>
        <v>16979428</v>
      </c>
      <c r="O39" s="148">
        <f>'[1]TH Tien 07'!R35</f>
        <v>1431383659.1339989</v>
      </c>
      <c r="P39" s="148">
        <f>'[1]TH Tien 07'!S35</f>
        <v>515835255.13400006</v>
      </c>
      <c r="Q39" s="148">
        <f>'[1]TH Tien 07'!T35</f>
        <v>126515457</v>
      </c>
      <c r="R39" s="148">
        <f>'[1]TH Tien 07'!U35</f>
        <v>789032946.9999988</v>
      </c>
      <c r="S39" s="148">
        <f>'[1]TH Tien 07'!V35</f>
        <v>6988863592.635999</v>
      </c>
      <c r="T39" s="173">
        <f>'[1]TH Tien 07'!W35</f>
        <v>0.4370115761055353</v>
      </c>
      <c r="U39" s="173">
        <f>'[1]TH Tien 07'!X35</f>
        <v>0.873359996904243</v>
      </c>
      <c r="V39" s="138">
        <f t="shared" si="2"/>
        <v>6957742534.485</v>
      </c>
      <c r="W39" s="138">
        <f t="shared" si="3"/>
        <v>1400262600.983</v>
      </c>
      <c r="X39" s="172">
        <f t="shared" si="4"/>
        <v>0.20125243123654116</v>
      </c>
      <c r="Y39" s="172">
        <f t="shared" si="5"/>
        <v>0.6645862278513869</v>
      </c>
      <c r="Z39" s="138">
        <f t="shared" si="6"/>
        <v>10469284861.619</v>
      </c>
    </row>
    <row r="40" spans="1:26" s="140" customFormat="1" ht="18.75" customHeight="1">
      <c r="A40" s="146">
        <v>25</v>
      </c>
      <c r="B40" s="147" t="str">
        <f>'[1]TH Tien 07'!B36</f>
        <v>Hà Tĩnh</v>
      </c>
      <c r="C40" s="148">
        <f>'[1]TH Tien 07'!C36</f>
        <v>99508815</v>
      </c>
      <c r="D40" s="148">
        <f>'[1]TH Tien 07'!D36</f>
        <v>24875593</v>
      </c>
      <c r="E40" s="148">
        <f>'[1]TH Tien 07'!E36</f>
        <v>74633222</v>
      </c>
      <c r="F40" s="148">
        <f>'[1]TH Tien 07'!F36</f>
        <v>89198625</v>
      </c>
      <c r="G40" s="148">
        <f>'[1]TH Tien 07'!G36</f>
        <v>51577786</v>
      </c>
      <c r="H40" s="148">
        <f>'[1]TH Tien 07'!H36</f>
        <v>11461475</v>
      </c>
      <c r="I40" s="148">
        <f>'[1]TH Tien 07'!I36</f>
        <v>26675912</v>
      </c>
      <c r="J40" s="148">
        <f>'[1]TH Tien 07'!J36</f>
        <v>2167275</v>
      </c>
      <c r="K40" s="148">
        <f>'[1]TH Tien 07'!K36</f>
        <v>11148601</v>
      </c>
      <c r="L40" s="148">
        <f>'[1]TH Tien 07'!N36</f>
        <v>124523</v>
      </c>
      <c r="M40" s="148">
        <f>'[1]TH Tien 07'!P36</f>
        <v>36659751</v>
      </c>
      <c r="N40" s="148">
        <f>'[1]TH Tien 07'!Q36</f>
        <v>961088</v>
      </c>
      <c r="O40" s="148">
        <f>'[1]TH Tien 07'!R36</f>
        <v>10310190</v>
      </c>
      <c r="P40" s="148">
        <f>'[1]TH Tien 07'!S36</f>
        <v>6824690</v>
      </c>
      <c r="Q40" s="148">
        <f>'[1]TH Tien 07'!T36</f>
        <v>0</v>
      </c>
      <c r="R40" s="148">
        <f>'[1]TH Tien 07'!U36</f>
        <v>3485500</v>
      </c>
      <c r="S40" s="148">
        <f>'[1]TH Tien 07'!V36</f>
        <v>47931029</v>
      </c>
      <c r="T40" s="173">
        <f>'[1]TH Tien 07'!W36</f>
        <v>0.5782352138275674</v>
      </c>
      <c r="U40" s="173">
        <f>'[1]TH Tien 07'!X36</f>
        <v>0.8963891791898034</v>
      </c>
      <c r="V40" s="138">
        <f t="shared" si="2"/>
        <v>66588549</v>
      </c>
      <c r="W40" s="138">
        <f t="shared" si="3"/>
        <v>28967710</v>
      </c>
      <c r="X40" s="172">
        <f t="shared" si="4"/>
        <v>0.4350253975349425</v>
      </c>
      <c r="Y40" s="172">
        <f t="shared" si="5"/>
        <v>0.7562812119025969</v>
      </c>
      <c r="Z40" s="138">
        <f t="shared" si="6"/>
        <v>88047340</v>
      </c>
    </row>
    <row r="41" spans="1:26" s="140" customFormat="1" ht="18.75" customHeight="1">
      <c r="A41" s="146">
        <v>26</v>
      </c>
      <c r="B41" s="147" t="str">
        <f>'[1]TH Tien 07'!B37</f>
        <v>Hải Dương</v>
      </c>
      <c r="C41" s="148">
        <f>'[1]TH Tien 07'!C37</f>
        <v>1416789978</v>
      </c>
      <c r="D41" s="148">
        <f>'[1]TH Tien 07'!D37</f>
        <v>1237186522</v>
      </c>
      <c r="E41" s="148">
        <f>'[1]TH Tien 07'!E37</f>
        <v>179603456</v>
      </c>
      <c r="F41" s="148">
        <f>'[1]TH Tien 07'!F37</f>
        <v>1344578048</v>
      </c>
      <c r="G41" s="148">
        <f>'[1]TH Tien 07'!G37</f>
        <v>135978759</v>
      </c>
      <c r="H41" s="148">
        <f>'[1]TH Tien 07'!H37</f>
        <v>6284854</v>
      </c>
      <c r="I41" s="148">
        <f>'[1]TH Tien 07'!I37</f>
        <v>42951028</v>
      </c>
      <c r="J41" s="148">
        <f>'[1]TH Tien 07'!J37</f>
        <v>21659265</v>
      </c>
      <c r="K41" s="148">
        <f>'[1]TH Tien 07'!K37</f>
        <v>64696312</v>
      </c>
      <c r="L41" s="148">
        <f>'[1]TH Tien 07'!N37</f>
        <v>387300</v>
      </c>
      <c r="M41" s="148">
        <f>'[1]TH Tien 07'!P37</f>
        <v>190287024</v>
      </c>
      <c r="N41" s="148">
        <f>'[1]TH Tien 07'!Q37</f>
        <v>1018312265</v>
      </c>
      <c r="O41" s="148">
        <f>'[1]TH Tien 07'!R37</f>
        <v>72211930</v>
      </c>
      <c r="P41" s="148">
        <f>'[1]TH Tien 07'!S37</f>
        <v>22161110</v>
      </c>
      <c r="Q41" s="148">
        <f>'[1]TH Tien 07'!T37</f>
        <v>30498742</v>
      </c>
      <c r="R41" s="148">
        <f>'[1]TH Tien 07'!U37</f>
        <v>19552078</v>
      </c>
      <c r="S41" s="148">
        <f>'[1]TH Tien 07'!V37</f>
        <v>1280811219</v>
      </c>
      <c r="T41" s="173">
        <f>'[1]TH Tien 07'!W37</f>
        <v>0.10113117583784917</v>
      </c>
      <c r="U41" s="173">
        <f>'[1]TH Tien 07'!X37</f>
        <v>0.9490313094239011</v>
      </c>
      <c r="V41" s="138">
        <f t="shared" si="2"/>
        <v>1273596882</v>
      </c>
      <c r="W41" s="138">
        <f t="shared" si="3"/>
        <v>64997593</v>
      </c>
      <c r="X41" s="172">
        <f t="shared" si="4"/>
        <v>0.05103466718443175</v>
      </c>
      <c r="Y41" s="172">
        <f t="shared" si="5"/>
        <v>0.9029367283603005</v>
      </c>
      <c r="Z41" s="138">
        <f t="shared" si="6"/>
        <v>1410505124</v>
      </c>
    </row>
    <row r="42" spans="1:26" s="140" customFormat="1" ht="18.75" customHeight="1">
      <c r="A42" s="146">
        <v>27</v>
      </c>
      <c r="B42" s="147" t="str">
        <f>'[1]TH Tien 07'!B38</f>
        <v>Hải Phòng</v>
      </c>
      <c r="C42" s="148">
        <f>'[1]TH Tien 07'!C38</f>
        <v>3819558140</v>
      </c>
      <c r="D42" s="148">
        <f>'[1]TH Tien 07'!D38</f>
        <v>1558704991</v>
      </c>
      <c r="E42" s="148">
        <f>'[1]TH Tien 07'!E38</f>
        <v>2260853149</v>
      </c>
      <c r="F42" s="148">
        <f>'[1]TH Tien 07'!F38</f>
        <v>3417654521</v>
      </c>
      <c r="G42" s="148">
        <f>'[1]TH Tien 07'!G38</f>
        <v>1109340810</v>
      </c>
      <c r="H42" s="148">
        <f>'[1]TH Tien 07'!H38</f>
        <v>334947870</v>
      </c>
      <c r="I42" s="148">
        <f>'[1]TH Tien 07'!I38</f>
        <v>197286740</v>
      </c>
      <c r="J42" s="148">
        <f>'[1]TH Tien 07'!J38</f>
        <v>73773519</v>
      </c>
      <c r="K42" s="148">
        <f>'[1]TH Tien 07'!K38</f>
        <v>502409500</v>
      </c>
      <c r="L42" s="148">
        <f>'[1]TH Tien 07'!N38</f>
        <v>923181</v>
      </c>
      <c r="M42" s="148">
        <f>'[1]TH Tien 07'!P38</f>
        <v>1705688670</v>
      </c>
      <c r="N42" s="148">
        <f>'[1]TH Tien 07'!Q38</f>
        <v>602625041</v>
      </c>
      <c r="O42" s="148">
        <f>'[1]TH Tien 07'!R38</f>
        <v>401903619</v>
      </c>
      <c r="P42" s="148">
        <f>'[1]TH Tien 07'!S38</f>
        <v>107398953</v>
      </c>
      <c r="Q42" s="148">
        <f>'[1]TH Tien 07'!T38</f>
        <v>35536427</v>
      </c>
      <c r="R42" s="148">
        <f>'[1]TH Tien 07'!U38</f>
        <v>258968239</v>
      </c>
      <c r="S42" s="148">
        <f>'[1]TH Tien 07'!V38</f>
        <v>2710217330</v>
      </c>
      <c r="T42" s="173">
        <f>'[1]TH Tien 07'!W38</f>
        <v>0.32459126666653504</v>
      </c>
      <c r="U42" s="173">
        <f>'[1]TH Tien 07'!X38</f>
        <v>0.8947774574260048</v>
      </c>
      <c r="V42" s="138">
        <f t="shared" si="2"/>
        <v>2580297151</v>
      </c>
      <c r="W42" s="138">
        <f t="shared" si="3"/>
        <v>271983440</v>
      </c>
      <c r="X42" s="172">
        <f t="shared" si="4"/>
        <v>0.10540779766182828</v>
      </c>
      <c r="Y42" s="172">
        <f t="shared" si="5"/>
        <v>0.7404837129748802</v>
      </c>
      <c r="Z42" s="138">
        <f t="shared" si="6"/>
        <v>3484610270</v>
      </c>
    </row>
    <row r="43" spans="1:26" s="140" customFormat="1" ht="18.75" customHeight="1">
      <c r="A43" s="146">
        <v>28</v>
      </c>
      <c r="B43" s="147" t="str">
        <f>'[1]TH Tien 07'!B39</f>
        <v>Hậu Giang</v>
      </c>
      <c r="C43" s="148">
        <f>'[1]TH Tien 07'!C39</f>
        <v>536844262</v>
      </c>
      <c r="D43" s="148">
        <f>'[1]TH Tien 07'!D39</f>
        <v>247060614</v>
      </c>
      <c r="E43" s="148">
        <f>'[1]TH Tien 07'!E39</f>
        <v>289783648</v>
      </c>
      <c r="F43" s="148">
        <f>'[1]TH Tien 07'!F39</f>
        <v>399719958</v>
      </c>
      <c r="G43" s="148">
        <f>'[1]TH Tien 07'!G39</f>
        <v>148683558</v>
      </c>
      <c r="H43" s="148">
        <f>'[1]TH Tien 07'!H39</f>
        <v>10854863</v>
      </c>
      <c r="I43" s="148">
        <f>'[1]TH Tien 07'!I39</f>
        <v>73081715</v>
      </c>
      <c r="J43" s="148">
        <f>'[1]TH Tien 07'!J39</f>
        <v>32421174</v>
      </c>
      <c r="K43" s="148">
        <f>'[1]TH Tien 07'!K39</f>
        <v>32323617</v>
      </c>
      <c r="L43" s="148">
        <f>'[1]TH Tien 07'!N39</f>
        <v>2189</v>
      </c>
      <c r="M43" s="148">
        <f>'[1]TH Tien 07'!P39</f>
        <v>251036400</v>
      </c>
      <c r="N43" s="148">
        <f>'[1]TH Tien 07'!Q39</f>
        <v>0</v>
      </c>
      <c r="O43" s="148">
        <f>'[1]TH Tien 07'!R39</f>
        <v>137124304</v>
      </c>
      <c r="P43" s="148">
        <f>'[1]TH Tien 07'!S39</f>
        <v>15002786</v>
      </c>
      <c r="Q43" s="148">
        <f>'[1]TH Tien 07'!T39</f>
        <v>205322</v>
      </c>
      <c r="R43" s="148">
        <f>'[1]TH Tien 07'!U39</f>
        <v>121916196</v>
      </c>
      <c r="S43" s="148">
        <f>'[1]TH Tien 07'!V39</f>
        <v>388160704</v>
      </c>
      <c r="T43" s="173">
        <f>'[1]TH Tien 07'!W39</f>
        <v>0.37196931257558075</v>
      </c>
      <c r="U43" s="173">
        <f>'[1]TH Tien 07'!X39</f>
        <v>0.744573401065801</v>
      </c>
      <c r="V43" s="138">
        <f t="shared" si="2"/>
        <v>356541478</v>
      </c>
      <c r="W43" s="138">
        <f t="shared" si="3"/>
        <v>105505078</v>
      </c>
      <c r="X43" s="172">
        <f t="shared" si="4"/>
        <v>0.2959124940857512</v>
      </c>
      <c r="Y43" s="172">
        <f t="shared" si="5"/>
        <v>0.6778491708727384</v>
      </c>
      <c r="Z43" s="138">
        <f t="shared" si="6"/>
        <v>525989399</v>
      </c>
    </row>
    <row r="44" spans="1:26" s="140" customFormat="1" ht="18.75" customHeight="1">
      <c r="A44" s="146">
        <v>29</v>
      </c>
      <c r="B44" s="147" t="str">
        <f>'[1]TH Tien 07'!B40</f>
        <v>Hòa Bình</v>
      </c>
      <c r="C44" s="148">
        <f>'[1]TH Tien 07'!C40</f>
        <v>100226226.63100001</v>
      </c>
      <c r="D44" s="148">
        <f>'[1]TH Tien 07'!D40</f>
        <v>21159406.674000002</v>
      </c>
      <c r="E44" s="148">
        <f>'[1]TH Tien 07'!E40</f>
        <v>79066819.957</v>
      </c>
      <c r="F44" s="148">
        <f>'[1]TH Tien 07'!F40</f>
        <v>83941770.748</v>
      </c>
      <c r="G44" s="148">
        <f>'[1]TH Tien 07'!G40</f>
        <v>27528731.932</v>
      </c>
      <c r="H44" s="148">
        <f>'[1]TH Tien 07'!H40</f>
        <v>1614195</v>
      </c>
      <c r="I44" s="148">
        <f>'[1]TH Tien 07'!I40</f>
        <v>11692645.549999999</v>
      </c>
      <c r="J44" s="148">
        <f>'[1]TH Tien 07'!J40</f>
        <v>692242</v>
      </c>
      <c r="K44" s="148">
        <f>'[1]TH Tien 07'!K40</f>
        <v>13371917.382000001</v>
      </c>
      <c r="L44" s="148">
        <f>'[1]TH Tien 07'!N40</f>
        <v>157732</v>
      </c>
      <c r="M44" s="148">
        <f>'[1]TH Tien 07'!P40</f>
        <v>56171531.816</v>
      </c>
      <c r="N44" s="148">
        <f>'[1]TH Tien 07'!Q40</f>
        <v>241507</v>
      </c>
      <c r="O44" s="148">
        <f>'[1]TH Tien 07'!R40</f>
        <v>16284455.883000016</v>
      </c>
      <c r="P44" s="148">
        <f>'[1]TH Tien 07'!S40</f>
        <v>8736313.462</v>
      </c>
      <c r="Q44" s="148">
        <f>'[1]TH Tien 07'!T40</f>
        <v>0</v>
      </c>
      <c r="R44" s="148">
        <f>'[1]TH Tien 07'!U40</f>
        <v>7548142.421000017</v>
      </c>
      <c r="S44" s="148">
        <f>'[1]TH Tien 07'!V40</f>
        <v>72697494.69900002</v>
      </c>
      <c r="T44" s="173">
        <f>'[1]TH Tien 07'!W40</f>
        <v>0.3279503361281654</v>
      </c>
      <c r="U44" s="173">
        <f>'[1]TH Tien 07'!X40</f>
        <v>0.8375230073965169</v>
      </c>
      <c r="V44" s="138">
        <f t="shared" si="2"/>
        <v>68955658.366</v>
      </c>
      <c r="W44" s="138">
        <f t="shared" si="3"/>
        <v>12542619.549999999</v>
      </c>
      <c r="X44" s="172">
        <f t="shared" si="4"/>
        <v>0.18189398589201775</v>
      </c>
      <c r="Y44" s="172">
        <f t="shared" si="5"/>
        <v>0.6992621207118793</v>
      </c>
      <c r="Z44" s="138">
        <f t="shared" si="6"/>
        <v>98612031.63100001</v>
      </c>
    </row>
    <row r="45" spans="1:26" s="140" customFormat="1" ht="18.75" customHeight="1">
      <c r="A45" s="146">
        <v>30</v>
      </c>
      <c r="B45" s="147" t="str">
        <f>'[1]TH Tien 07'!B41</f>
        <v>Hồ Chí Minh</v>
      </c>
      <c r="C45" s="148">
        <f>'[1]TH Tien 07'!C41</f>
        <v>47278009910.563</v>
      </c>
      <c r="D45" s="148">
        <f>'[1]TH Tien 07'!D41</f>
        <v>20353908425.947998</v>
      </c>
      <c r="E45" s="148">
        <f>'[1]TH Tien 07'!E41</f>
        <v>26924101484.615</v>
      </c>
      <c r="F45" s="148">
        <f>'[1]TH Tien 07'!F41</f>
        <v>16975644102.244999</v>
      </c>
      <c r="G45" s="148">
        <f>'[1]TH Tien 07'!G41</f>
        <v>9319784930.352</v>
      </c>
      <c r="H45" s="148">
        <f>'[1]TH Tien 07'!H41</f>
        <v>2631722486.851</v>
      </c>
      <c r="I45" s="148">
        <f>'[1]TH Tien 07'!I41</f>
        <v>3318171479.957</v>
      </c>
      <c r="J45" s="148">
        <f>'[1]TH Tien 07'!J41</f>
        <v>1586248707.838</v>
      </c>
      <c r="K45" s="148">
        <f>'[1]TH Tien 07'!K41</f>
        <v>1782610045.7059999</v>
      </c>
      <c r="L45" s="148">
        <f>'[1]TH Tien 07'!N41</f>
        <v>1032210</v>
      </c>
      <c r="M45" s="148">
        <f>'[1]TH Tien 07'!P41</f>
        <v>7335392284.893</v>
      </c>
      <c r="N45" s="148">
        <f>'[1]TH Tien 07'!Q41</f>
        <v>320466887</v>
      </c>
      <c r="O45" s="148">
        <f>'[1]TH Tien 07'!R41</f>
        <v>30302365808.318005</v>
      </c>
      <c r="P45" s="148">
        <f>'[1]TH Tien 07'!S41</f>
        <v>3670317416.224</v>
      </c>
      <c r="Q45" s="148">
        <f>'[1]TH Tien 07'!T41</f>
        <v>619181705</v>
      </c>
      <c r="R45" s="148">
        <f>'[1]TH Tien 07'!U41</f>
        <v>26012866687.094006</v>
      </c>
      <c r="S45" s="148">
        <f>'[1]TH Tien 07'!V41</f>
        <v>37958224980.211006</v>
      </c>
      <c r="T45" s="173">
        <f>'[1]TH Tien 07'!W41</f>
        <v>0.5490092083822301</v>
      </c>
      <c r="U45" s="173">
        <f>'[1]TH Tien 07'!X41</f>
        <v>0.35906003942125</v>
      </c>
      <c r="V45" s="138">
        <f t="shared" si="2"/>
        <v>12561311569.688</v>
      </c>
      <c r="W45" s="138">
        <f t="shared" si="3"/>
        <v>4905452397.795</v>
      </c>
      <c r="X45" s="172">
        <f t="shared" si="4"/>
        <v>0.39052071677232053</v>
      </c>
      <c r="Y45" s="172">
        <f t="shared" si="5"/>
        <v>0.28135176057251704</v>
      </c>
      <c r="Z45" s="138">
        <f t="shared" si="6"/>
        <v>44646287423.712006</v>
      </c>
    </row>
    <row r="46" spans="1:26" s="140" customFormat="1" ht="18.75" customHeight="1">
      <c r="A46" s="146">
        <v>31</v>
      </c>
      <c r="B46" s="147" t="str">
        <f>'[1]TH Tien 07'!B42</f>
        <v>Hưng Yên</v>
      </c>
      <c r="C46" s="148">
        <f>'[1]TH Tien 07'!C42</f>
        <v>495405295.938</v>
      </c>
      <c r="D46" s="148">
        <f>'[1]TH Tien 07'!D42</f>
        <v>158068287.759</v>
      </c>
      <c r="E46" s="148">
        <f>'[1]TH Tien 07'!E42</f>
        <v>337337008.179</v>
      </c>
      <c r="F46" s="148">
        <f>'[1]TH Tien 07'!F42</f>
        <v>400320734.158</v>
      </c>
      <c r="G46" s="148">
        <f>'[1]TH Tien 07'!G42</f>
        <v>158827642.43899998</v>
      </c>
      <c r="H46" s="148">
        <f>'[1]TH Tien 07'!H42</f>
        <v>13325171</v>
      </c>
      <c r="I46" s="148">
        <f>'[1]TH Tien 07'!I42</f>
        <v>100895965.152</v>
      </c>
      <c r="J46" s="148">
        <f>'[1]TH Tien 07'!J42</f>
        <v>26500897.586999997</v>
      </c>
      <c r="K46" s="148">
        <f>'[1]TH Tien 07'!K42</f>
        <v>17579146.7</v>
      </c>
      <c r="L46" s="148">
        <f>'[1]TH Tien 07'!N42</f>
        <v>526462</v>
      </c>
      <c r="M46" s="148">
        <f>'[1]TH Tien 07'!P42</f>
        <v>240506457.71899998</v>
      </c>
      <c r="N46" s="148">
        <f>'[1]TH Tien 07'!Q42</f>
        <v>986634</v>
      </c>
      <c r="O46" s="148">
        <f>'[1]TH Tien 07'!R42</f>
        <v>95084561.78000003</v>
      </c>
      <c r="P46" s="148">
        <f>'[1]TH Tien 07'!S42</f>
        <v>18493984</v>
      </c>
      <c r="Q46" s="148">
        <f>'[1]TH Tien 07'!T42</f>
        <v>13416988</v>
      </c>
      <c r="R46" s="148">
        <f>'[1]TH Tien 07'!U42</f>
        <v>63173589.78000003</v>
      </c>
      <c r="S46" s="148">
        <f>'[1]TH Tien 07'!V42</f>
        <v>336577653.499</v>
      </c>
      <c r="T46" s="173">
        <f>'[1]TH Tien 07'!W42</f>
        <v>0.39675097712104346</v>
      </c>
      <c r="U46" s="173">
        <f>'[1]TH Tien 07'!X42</f>
        <v>0.8080671269370122</v>
      </c>
      <c r="V46" s="138">
        <f t="shared" si="2"/>
        <v>369416416.45799994</v>
      </c>
      <c r="W46" s="138">
        <f t="shared" si="3"/>
        <v>127923324.739</v>
      </c>
      <c r="X46" s="172">
        <f t="shared" si="4"/>
        <v>0.3462848943356148</v>
      </c>
      <c r="Y46" s="172">
        <f t="shared" si="5"/>
        <v>0.7662967157285531</v>
      </c>
      <c r="Z46" s="138">
        <f t="shared" si="6"/>
        <v>482080124.938</v>
      </c>
    </row>
    <row r="47" spans="1:26" s="140" customFormat="1" ht="18.75" customHeight="1">
      <c r="A47" s="146">
        <v>32</v>
      </c>
      <c r="B47" s="147" t="str">
        <f>'[1]TH Tien 07'!B43</f>
        <v>Kiên Giang</v>
      </c>
      <c r="C47" s="148">
        <f>'[1]TH Tien 07'!C43</f>
        <v>1416415788</v>
      </c>
      <c r="D47" s="148">
        <f>'[1]TH Tien 07'!D43</f>
        <v>702874650</v>
      </c>
      <c r="E47" s="148">
        <f>'[1]TH Tien 07'!E43</f>
        <v>713541138</v>
      </c>
      <c r="F47" s="148">
        <f>'[1]TH Tien 07'!F43</f>
        <v>1172360711</v>
      </c>
      <c r="G47" s="148">
        <f>'[1]TH Tien 07'!G43</f>
        <v>616981244</v>
      </c>
      <c r="H47" s="148">
        <f>'[1]TH Tien 07'!H43</f>
        <v>81168647</v>
      </c>
      <c r="I47" s="148">
        <f>'[1]TH Tien 07'!I43</f>
        <v>308881102</v>
      </c>
      <c r="J47" s="148">
        <f>'[1]TH Tien 07'!J43</f>
        <v>61545227</v>
      </c>
      <c r="K47" s="148">
        <f>'[1]TH Tien 07'!K43</f>
        <v>165144758</v>
      </c>
      <c r="L47" s="148">
        <f>'[1]TH Tien 07'!N43</f>
        <v>241510</v>
      </c>
      <c r="M47" s="148">
        <f>'[1]TH Tien 07'!P43</f>
        <v>550666300</v>
      </c>
      <c r="N47" s="148">
        <f>'[1]TH Tien 07'!Q43</f>
        <v>4713167</v>
      </c>
      <c r="O47" s="148">
        <f>'[1]TH Tien 07'!R43</f>
        <v>244055077</v>
      </c>
      <c r="P47" s="148">
        <f>'[1]TH Tien 07'!S43</f>
        <v>82287099</v>
      </c>
      <c r="Q47" s="148">
        <f>'[1]TH Tien 07'!T43</f>
        <v>5405245</v>
      </c>
      <c r="R47" s="148">
        <f>'[1]TH Tien 07'!U43</f>
        <v>156362733</v>
      </c>
      <c r="S47" s="148">
        <f>'[1]TH Tien 07'!V43</f>
        <v>799434544</v>
      </c>
      <c r="T47" s="173">
        <f>'[1]TH Tien 07'!W43</f>
        <v>0.5262725355865324</v>
      </c>
      <c r="U47" s="173">
        <f>'[1]TH Tien 07'!X43</f>
        <v>0.8276953144213329</v>
      </c>
      <c r="V47" s="138">
        <f aca="true" t="shared" si="7" ref="V47:V78">I47+J47+L47+M47+N47</f>
        <v>926047306</v>
      </c>
      <c r="W47" s="138">
        <f aca="true" t="shared" si="8" ref="W47:W78">I47+J47+L47</f>
        <v>370667839</v>
      </c>
      <c r="X47" s="172">
        <f aca="true" t="shared" si="9" ref="X47:X78">W47/V47</f>
        <v>0.40026879469157484</v>
      </c>
      <c r="Y47" s="172">
        <f aca="true" t="shared" si="10" ref="Y47:Y78">V47/Z47</f>
        <v>0.693540002869027</v>
      </c>
      <c r="Z47" s="138">
        <f aca="true" t="shared" si="11" ref="Z47:Z78">C47-H47</f>
        <v>1335247141</v>
      </c>
    </row>
    <row r="48" spans="1:26" s="140" customFormat="1" ht="18.75" customHeight="1">
      <c r="A48" s="146">
        <v>33</v>
      </c>
      <c r="B48" s="147" t="str">
        <f>'[1]TH Tien 07'!B44</f>
        <v>Kon Tum</v>
      </c>
      <c r="C48" s="148">
        <f>'[1]TH Tien 07'!C44</f>
        <v>793039900.5819999</v>
      </c>
      <c r="D48" s="148">
        <f>'[1]TH Tien 07'!D44</f>
        <v>133992530.19400002</v>
      </c>
      <c r="E48" s="148">
        <f>'[1]TH Tien 07'!E44</f>
        <v>659047370.3879999</v>
      </c>
      <c r="F48" s="148">
        <f>'[1]TH Tien 07'!F44</f>
        <v>780054456.629</v>
      </c>
      <c r="G48" s="148">
        <f>'[1]TH Tien 07'!G44</f>
        <v>421908315.45299995</v>
      </c>
      <c r="H48" s="148">
        <f>'[1]TH Tien 07'!H44</f>
        <v>260956166.45099998</v>
      </c>
      <c r="I48" s="148">
        <f>'[1]TH Tien 07'!I44</f>
        <v>52438465.01800001</v>
      </c>
      <c r="J48" s="148">
        <f>'[1]TH Tien 07'!J44</f>
        <v>31384647.779</v>
      </c>
      <c r="K48" s="148">
        <f>'[1]TH Tien 07'!K44</f>
        <v>77088925.38399999</v>
      </c>
      <c r="L48" s="148">
        <f>'[1]TH Tien 07'!N44</f>
        <v>40110.820999999996</v>
      </c>
      <c r="M48" s="148">
        <f>'[1]TH Tien 07'!P44</f>
        <v>350267014.83100003</v>
      </c>
      <c r="N48" s="148">
        <f>'[1]TH Tien 07'!Q44</f>
        <v>7879126.345</v>
      </c>
      <c r="O48" s="148">
        <f>'[1]TH Tien 07'!R44</f>
        <v>12985443.95299995</v>
      </c>
      <c r="P48" s="148">
        <f>'[1]TH Tien 07'!S44</f>
        <v>7144998.832</v>
      </c>
      <c r="Q48" s="148">
        <f>'[1]TH Tien 07'!T44</f>
        <v>14153.936</v>
      </c>
      <c r="R48" s="148">
        <f>'[1]TH Tien 07'!U44</f>
        <v>5826291.184999949</v>
      </c>
      <c r="S48" s="148">
        <f>'[1]TH Tien 07'!V44</f>
        <v>371131585.129</v>
      </c>
      <c r="T48" s="173">
        <f>'[1]TH Tien 07'!W44</f>
        <v>0.540870335227971</v>
      </c>
      <c r="U48" s="173">
        <f>'[1]TH Tien 07'!X44</f>
        <v>0.9836257369352158</v>
      </c>
      <c r="V48" s="138">
        <f t="shared" si="7"/>
        <v>442009364.794</v>
      </c>
      <c r="W48" s="138">
        <f t="shared" si="8"/>
        <v>83863223.618</v>
      </c>
      <c r="X48" s="172">
        <f t="shared" si="9"/>
        <v>0.18973178013340225</v>
      </c>
      <c r="Y48" s="172">
        <f t="shared" si="10"/>
        <v>0.830713920461956</v>
      </c>
      <c r="Z48" s="138">
        <f t="shared" si="11"/>
        <v>532083734.1309999</v>
      </c>
    </row>
    <row r="49" spans="1:26" s="140" customFormat="1" ht="18.75" customHeight="1">
      <c r="A49" s="146">
        <v>34</v>
      </c>
      <c r="B49" s="147" t="str">
        <f>'[1]TH Tien 07'!B45</f>
        <v>Khánh Hoà</v>
      </c>
      <c r="C49" s="148">
        <f>'[1]TH Tien 07'!C45</f>
        <v>1730140483.1644998</v>
      </c>
      <c r="D49" s="148">
        <f>'[1]TH Tien 07'!D45</f>
        <v>1174565992.9429998</v>
      </c>
      <c r="E49" s="148">
        <f>'[1]TH Tien 07'!E45</f>
        <v>555574490.2214999</v>
      </c>
      <c r="F49" s="148">
        <f>'[1]TH Tien 07'!F45</f>
        <v>914584560.9035</v>
      </c>
      <c r="G49" s="148">
        <f>'[1]TH Tien 07'!G45</f>
        <v>543288491.4195</v>
      </c>
      <c r="H49" s="148">
        <f>'[1]TH Tien 07'!H45</f>
        <v>41489406.84</v>
      </c>
      <c r="I49" s="148">
        <f>'[1]TH Tien 07'!I45</f>
        <v>245172028.70749998</v>
      </c>
      <c r="J49" s="148">
        <f>'[1]TH Tien 07'!J45</f>
        <v>129150705.604</v>
      </c>
      <c r="K49" s="148">
        <f>'[1]TH Tien 07'!K45</f>
        <v>127051299.562</v>
      </c>
      <c r="L49" s="148">
        <f>'[1]TH Tien 07'!N45</f>
        <v>425050.706</v>
      </c>
      <c r="M49" s="148">
        <f>'[1]TH Tien 07'!P45</f>
        <v>230635247.217</v>
      </c>
      <c r="N49" s="148">
        <f>'[1]TH Tien 07'!Q45</f>
        <v>140660822.267</v>
      </c>
      <c r="O49" s="148">
        <f>'[1]TH Tien 07'!R45</f>
        <v>815555922.2609998</v>
      </c>
      <c r="P49" s="148">
        <f>'[1]TH Tien 07'!S45</f>
        <v>66783915.408</v>
      </c>
      <c r="Q49" s="148">
        <f>'[1]TH Tien 07'!T45</f>
        <v>19225372.931</v>
      </c>
      <c r="R49" s="148">
        <f>'[1]TH Tien 07'!U45</f>
        <v>729546633.9219998</v>
      </c>
      <c r="S49" s="148">
        <f>'[1]TH Tien 07'!V45</f>
        <v>1186851991.745</v>
      </c>
      <c r="T49" s="173">
        <f>'[1]TH Tien 07'!W45</f>
        <v>0.5940276215496094</v>
      </c>
      <c r="U49" s="173">
        <f>'[1]TH Tien 07'!X45</f>
        <v>0.5286186698727992</v>
      </c>
      <c r="V49" s="138">
        <f t="shared" si="7"/>
        <v>746043854.5014999</v>
      </c>
      <c r="W49" s="138">
        <f t="shared" si="8"/>
        <v>374747785.0174999</v>
      </c>
      <c r="X49" s="172">
        <f t="shared" si="9"/>
        <v>0.502313346268234</v>
      </c>
      <c r="Y49" s="172">
        <f t="shared" si="10"/>
        <v>0.44179870250361675</v>
      </c>
      <c r="Z49" s="138">
        <f t="shared" si="11"/>
        <v>1688651076.3244998</v>
      </c>
    </row>
    <row r="50" spans="1:26" s="140" customFormat="1" ht="18.75" customHeight="1">
      <c r="A50" s="146">
        <v>35</v>
      </c>
      <c r="B50" s="147" t="str">
        <f>'[1]TH Tien 07'!B46</f>
        <v>Lai Châu</v>
      </c>
      <c r="C50" s="148">
        <f>'[1]TH Tien 07'!C46</f>
        <v>12134394</v>
      </c>
      <c r="D50" s="148">
        <f>'[1]TH Tien 07'!D46</f>
        <v>2805834</v>
      </c>
      <c r="E50" s="148">
        <f>'[1]TH Tien 07'!E46</f>
        <v>9328560</v>
      </c>
      <c r="F50" s="148">
        <f>'[1]TH Tien 07'!F46</f>
        <v>10674899</v>
      </c>
      <c r="G50" s="148">
        <f>'[1]TH Tien 07'!G46</f>
        <v>6176418</v>
      </c>
      <c r="H50" s="148">
        <f>'[1]TH Tien 07'!H46</f>
        <v>997783</v>
      </c>
      <c r="I50" s="148">
        <f>'[1]TH Tien 07'!I46</f>
        <v>4100674</v>
      </c>
      <c r="J50" s="148">
        <f>'[1]TH Tien 07'!J46</f>
        <v>73108</v>
      </c>
      <c r="K50" s="148">
        <f>'[1]TH Tien 07'!K46</f>
        <v>908186</v>
      </c>
      <c r="L50" s="148">
        <f>'[1]TH Tien 07'!N46</f>
        <v>96667</v>
      </c>
      <c r="M50" s="148">
        <f>'[1]TH Tien 07'!P46</f>
        <v>4120131</v>
      </c>
      <c r="N50" s="148">
        <f>'[1]TH Tien 07'!Q46</f>
        <v>378350</v>
      </c>
      <c r="O50" s="148">
        <f>'[1]TH Tien 07'!R46</f>
        <v>1459495</v>
      </c>
      <c r="P50" s="148">
        <f>'[1]TH Tien 07'!S46</f>
        <v>1393304</v>
      </c>
      <c r="Q50" s="148">
        <f>'[1]TH Tien 07'!T46</f>
        <v>0</v>
      </c>
      <c r="R50" s="148">
        <f>'[1]TH Tien 07'!U46</f>
        <v>66191</v>
      </c>
      <c r="S50" s="148">
        <f>'[1]TH Tien 07'!V46</f>
        <v>5957976</v>
      </c>
      <c r="T50" s="173">
        <f>'[1]TH Tien 07'!W46</f>
        <v>0.5785926405486366</v>
      </c>
      <c r="U50" s="173">
        <f>'[1]TH Tien 07'!X46</f>
        <v>0.8797224649207863</v>
      </c>
      <c r="V50" s="138">
        <f t="shared" si="7"/>
        <v>8768930</v>
      </c>
      <c r="W50" s="138">
        <f t="shared" si="8"/>
        <v>4270449</v>
      </c>
      <c r="X50" s="172">
        <f t="shared" si="9"/>
        <v>0.48699772948352876</v>
      </c>
      <c r="Y50" s="172">
        <f t="shared" si="10"/>
        <v>0.7873966326021444</v>
      </c>
      <c r="Z50" s="138">
        <f t="shared" si="11"/>
        <v>11136611</v>
      </c>
    </row>
    <row r="51" spans="1:26" s="140" customFormat="1" ht="18.75" customHeight="1">
      <c r="A51" s="146">
        <v>36</v>
      </c>
      <c r="B51" s="147" t="str">
        <f>'[1]TH Tien 07'!B47</f>
        <v>Lạng Sơn</v>
      </c>
      <c r="C51" s="148">
        <f>'[1]TH Tien 07'!C47</f>
        <v>82516718</v>
      </c>
      <c r="D51" s="148">
        <f>'[1]TH Tien 07'!D47</f>
        <v>44836755</v>
      </c>
      <c r="E51" s="148">
        <f>'[1]TH Tien 07'!E47</f>
        <v>37679963</v>
      </c>
      <c r="F51" s="148">
        <f>'[1]TH Tien 07'!F47</f>
        <v>55023041</v>
      </c>
      <c r="G51" s="148">
        <f>'[1]TH Tien 07'!G47</f>
        <v>33605755</v>
      </c>
      <c r="H51" s="148">
        <f>'[1]TH Tien 07'!H47</f>
        <v>1951996</v>
      </c>
      <c r="I51" s="148">
        <f>'[1]TH Tien 07'!I47</f>
        <v>18470975</v>
      </c>
      <c r="J51" s="148">
        <f>'[1]TH Tien 07'!J47</f>
        <v>8272964</v>
      </c>
      <c r="K51" s="148">
        <f>'[1]TH Tien 07'!K47</f>
        <v>4487880</v>
      </c>
      <c r="L51" s="148">
        <f>'[1]TH Tien 07'!N47</f>
        <v>421940</v>
      </c>
      <c r="M51" s="148">
        <f>'[1]TH Tien 07'!P47</f>
        <v>18805386</v>
      </c>
      <c r="N51" s="148">
        <f>'[1]TH Tien 07'!Q47</f>
        <v>2611900</v>
      </c>
      <c r="O51" s="148">
        <f>'[1]TH Tien 07'!R47</f>
        <v>27493677</v>
      </c>
      <c r="P51" s="148">
        <f>'[1]TH Tien 07'!S47</f>
        <v>26700154</v>
      </c>
      <c r="Q51" s="148">
        <f>'[1]TH Tien 07'!T47</f>
        <v>4970</v>
      </c>
      <c r="R51" s="148">
        <f>'[1]TH Tien 07'!U47</f>
        <v>788553</v>
      </c>
      <c r="S51" s="148">
        <f>'[1]TH Tien 07'!V47</f>
        <v>48910963</v>
      </c>
      <c r="T51" s="173">
        <f>'[1]TH Tien 07'!W47</f>
        <v>0.6107578641464037</v>
      </c>
      <c r="U51" s="173">
        <f>'[1]TH Tien 07'!X47</f>
        <v>0.6668108273525857</v>
      </c>
      <c r="V51" s="138">
        <f t="shared" si="7"/>
        <v>48583165</v>
      </c>
      <c r="W51" s="138">
        <f t="shared" si="8"/>
        <v>27165879</v>
      </c>
      <c r="X51" s="172">
        <f t="shared" si="9"/>
        <v>0.5591623970978424</v>
      </c>
      <c r="Y51" s="172">
        <f t="shared" si="10"/>
        <v>0.6030327393173404</v>
      </c>
      <c r="Z51" s="138">
        <f t="shared" si="11"/>
        <v>80564722</v>
      </c>
    </row>
    <row r="52" spans="1:26" s="140" customFormat="1" ht="18.75" customHeight="1">
      <c r="A52" s="146">
        <v>37</v>
      </c>
      <c r="B52" s="147" t="str">
        <f>'[1]TH Tien 07'!B48</f>
        <v>Lào Cai</v>
      </c>
      <c r="C52" s="148">
        <f>'[1]TH Tien 07'!C48</f>
        <v>65443062</v>
      </c>
      <c r="D52" s="148">
        <f>'[1]TH Tien 07'!D48</f>
        <v>26193895</v>
      </c>
      <c r="E52" s="148">
        <f>'[1]TH Tien 07'!E48</f>
        <v>39249167</v>
      </c>
      <c r="F52" s="148">
        <f>'[1]TH Tien 07'!F48</f>
        <v>46600792</v>
      </c>
      <c r="G52" s="148">
        <f>'[1]TH Tien 07'!G48</f>
        <v>30436648</v>
      </c>
      <c r="H52" s="148">
        <f>'[1]TH Tien 07'!H48</f>
        <v>9700131</v>
      </c>
      <c r="I52" s="148">
        <f>'[1]TH Tien 07'!I48</f>
        <v>13507337</v>
      </c>
      <c r="J52" s="148">
        <f>'[1]TH Tien 07'!J48</f>
        <v>2947820</v>
      </c>
      <c r="K52" s="148">
        <f>'[1]TH Tien 07'!K48</f>
        <v>3636258</v>
      </c>
      <c r="L52" s="148">
        <f>'[1]TH Tien 07'!N48</f>
        <v>645102</v>
      </c>
      <c r="M52" s="148">
        <f>'[1]TH Tien 07'!P48</f>
        <v>16164144</v>
      </c>
      <c r="N52" s="148">
        <f>'[1]TH Tien 07'!Q48</f>
        <v>0</v>
      </c>
      <c r="O52" s="148">
        <f>'[1]TH Tien 07'!R48</f>
        <v>18842270</v>
      </c>
      <c r="P52" s="148">
        <f>'[1]TH Tien 07'!S48</f>
        <v>16756490</v>
      </c>
      <c r="Q52" s="148">
        <f>'[1]TH Tien 07'!T48</f>
        <v>0</v>
      </c>
      <c r="R52" s="148">
        <f>'[1]TH Tien 07'!U48</f>
        <v>2085780</v>
      </c>
      <c r="S52" s="148">
        <f>'[1]TH Tien 07'!V48</f>
        <v>35006414</v>
      </c>
      <c r="T52" s="173">
        <f>'[1]TH Tien 07'!W48</f>
        <v>0.6531358522833689</v>
      </c>
      <c r="U52" s="173">
        <f>'[1]TH Tien 07'!X48</f>
        <v>0.712081473204906</v>
      </c>
      <c r="V52" s="138">
        <f t="shared" si="7"/>
        <v>33264403</v>
      </c>
      <c r="W52" s="138">
        <f t="shared" si="8"/>
        <v>17100259</v>
      </c>
      <c r="X52" s="172">
        <f t="shared" si="9"/>
        <v>0.5140708221939231</v>
      </c>
      <c r="Y52" s="172">
        <f t="shared" si="10"/>
        <v>0.5967465722245571</v>
      </c>
      <c r="Z52" s="138">
        <f t="shared" si="11"/>
        <v>55742931</v>
      </c>
    </row>
    <row r="53" spans="1:26" s="140" customFormat="1" ht="18.75" customHeight="1">
      <c r="A53" s="146">
        <v>38</v>
      </c>
      <c r="B53" s="147" t="str">
        <f>'[1]TH Tien 07'!B49</f>
        <v>Lâm Đồng</v>
      </c>
      <c r="C53" s="148">
        <f>'[1]TH Tien 07'!C49</f>
        <v>2018885369</v>
      </c>
      <c r="D53" s="148">
        <f>'[1]TH Tien 07'!D49</f>
        <v>954147760</v>
      </c>
      <c r="E53" s="148">
        <f>'[1]TH Tien 07'!E49</f>
        <v>1064737609</v>
      </c>
      <c r="F53" s="148">
        <f>'[1]TH Tien 07'!F49</f>
        <v>1144172311</v>
      </c>
      <c r="G53" s="148">
        <f>'[1]TH Tien 07'!G49</f>
        <v>744537594</v>
      </c>
      <c r="H53" s="148">
        <f>'[1]TH Tien 07'!H49</f>
        <v>74814000</v>
      </c>
      <c r="I53" s="148">
        <f>'[1]TH Tien 07'!I49</f>
        <v>136580610</v>
      </c>
      <c r="J53" s="148">
        <f>'[1]TH Tien 07'!J49</f>
        <v>43040070</v>
      </c>
      <c r="K53" s="148">
        <f>'[1]TH Tien 07'!K49</f>
        <v>490079486</v>
      </c>
      <c r="L53" s="148">
        <f>'[1]TH Tien 07'!N49</f>
        <v>23428</v>
      </c>
      <c r="M53" s="148">
        <f>'[1]TH Tien 07'!P49</f>
        <v>399634717</v>
      </c>
      <c r="N53" s="148">
        <f>'[1]TH Tien 07'!Q49</f>
        <v>0</v>
      </c>
      <c r="O53" s="148">
        <f>'[1]TH Tien 07'!R49</f>
        <v>874713058</v>
      </c>
      <c r="P53" s="148">
        <f>'[1]TH Tien 07'!S49</f>
        <v>171109873</v>
      </c>
      <c r="Q53" s="148">
        <f>'[1]TH Tien 07'!T49</f>
        <v>16828926</v>
      </c>
      <c r="R53" s="148">
        <f>'[1]TH Tien 07'!U49</f>
        <v>686774259</v>
      </c>
      <c r="S53" s="148">
        <f>'[1]TH Tien 07'!V49</f>
        <v>1274347775</v>
      </c>
      <c r="T53" s="173">
        <f>'[1]TH Tien 07'!W49</f>
        <v>0.6507215625147216</v>
      </c>
      <c r="U53" s="173">
        <f>'[1]TH Tien 07'!X49</f>
        <v>0.5667346589205977</v>
      </c>
      <c r="V53" s="138">
        <f t="shared" si="7"/>
        <v>579278825</v>
      </c>
      <c r="W53" s="138">
        <f t="shared" si="8"/>
        <v>179644108</v>
      </c>
      <c r="X53" s="172">
        <f t="shared" si="9"/>
        <v>0.3101168215496225</v>
      </c>
      <c r="Y53" s="172">
        <f t="shared" si="10"/>
        <v>0.2979719953892289</v>
      </c>
      <c r="Z53" s="138">
        <f t="shared" si="11"/>
        <v>1944071369</v>
      </c>
    </row>
    <row r="54" spans="1:26" s="140" customFormat="1" ht="18.75" customHeight="1">
      <c r="A54" s="146">
        <v>39</v>
      </c>
      <c r="B54" s="147" t="str">
        <f>'[1]TH Tien 07'!B50</f>
        <v>Long An</v>
      </c>
      <c r="C54" s="148">
        <f>'[1]TH Tien 07'!C50</f>
        <v>3796359309</v>
      </c>
      <c r="D54" s="148">
        <f>'[1]TH Tien 07'!D50</f>
        <v>1910692443</v>
      </c>
      <c r="E54" s="148">
        <f>'[1]TH Tien 07'!E50</f>
        <v>1885666866</v>
      </c>
      <c r="F54" s="148">
        <f>'[1]TH Tien 07'!F50</f>
        <v>1808632570</v>
      </c>
      <c r="G54" s="148">
        <f>'[1]TH Tien 07'!G50</f>
        <v>1015338206</v>
      </c>
      <c r="H54" s="148">
        <f>'[1]TH Tien 07'!H50</f>
        <v>423547640</v>
      </c>
      <c r="I54" s="148">
        <f>'[1]TH Tien 07'!I50</f>
        <v>344970745</v>
      </c>
      <c r="J54" s="148">
        <f>'[1]TH Tien 07'!J50</f>
        <v>63073515</v>
      </c>
      <c r="K54" s="148">
        <f>'[1]TH Tien 07'!K50</f>
        <v>183468450</v>
      </c>
      <c r="L54" s="148">
        <f>'[1]TH Tien 07'!N50</f>
        <v>277856</v>
      </c>
      <c r="M54" s="148">
        <f>'[1]TH Tien 07'!P50</f>
        <v>652107773</v>
      </c>
      <c r="N54" s="148">
        <f>'[1]TH Tien 07'!Q50</f>
        <v>141186591</v>
      </c>
      <c r="O54" s="148">
        <f>'[1]TH Tien 07'!R50</f>
        <v>1987726739</v>
      </c>
      <c r="P54" s="148">
        <f>'[1]TH Tien 07'!S50</f>
        <v>242916149</v>
      </c>
      <c r="Q54" s="148">
        <f>'[1]TH Tien 07'!T50</f>
        <v>81607543</v>
      </c>
      <c r="R54" s="148">
        <f>'[1]TH Tien 07'!U50</f>
        <v>1663203047</v>
      </c>
      <c r="S54" s="148">
        <f>'[1]TH Tien 07'!V50</f>
        <v>2781021103</v>
      </c>
      <c r="T54" s="173">
        <f>'[1]TH Tien 07'!W50</f>
        <v>0.5613844530069477</v>
      </c>
      <c r="U54" s="173">
        <f>'[1]TH Tien 07'!X50</f>
        <v>0.47641237901593997</v>
      </c>
      <c r="V54" s="138">
        <f t="shared" si="7"/>
        <v>1201616480</v>
      </c>
      <c r="W54" s="138">
        <f t="shared" si="8"/>
        <v>408322116</v>
      </c>
      <c r="X54" s="172">
        <f t="shared" si="9"/>
        <v>0.3398106823568199</v>
      </c>
      <c r="Y54" s="172">
        <f t="shared" si="10"/>
        <v>0.35626551314567334</v>
      </c>
      <c r="Z54" s="138">
        <f t="shared" si="11"/>
        <v>3372811669</v>
      </c>
    </row>
    <row r="55" spans="1:26" s="140" customFormat="1" ht="18.75" customHeight="1">
      <c r="A55" s="146">
        <v>40</v>
      </c>
      <c r="B55" s="147" t="str">
        <f>'[1]TH Tien 07'!B51</f>
        <v>Nam Định</v>
      </c>
      <c r="C55" s="148">
        <f>'[1]TH Tien 07'!C51</f>
        <v>182002467</v>
      </c>
      <c r="D55" s="148">
        <f>'[1]TH Tien 07'!D51</f>
        <v>36108682</v>
      </c>
      <c r="E55" s="148">
        <f>'[1]TH Tien 07'!E51</f>
        <v>145893785</v>
      </c>
      <c r="F55" s="148">
        <f>'[1]TH Tien 07'!F51</f>
        <v>113658042</v>
      </c>
      <c r="G55" s="148">
        <f>'[1]TH Tien 07'!G51</f>
        <v>78553867</v>
      </c>
      <c r="H55" s="148">
        <f>'[1]TH Tien 07'!H51</f>
        <v>41649538</v>
      </c>
      <c r="I55" s="148">
        <f>'[1]TH Tien 07'!I51</f>
        <v>19697632</v>
      </c>
      <c r="J55" s="148">
        <f>'[1]TH Tien 07'!J51</f>
        <v>9029273</v>
      </c>
      <c r="K55" s="148">
        <f>'[1]TH Tien 07'!K51</f>
        <v>7639843</v>
      </c>
      <c r="L55" s="148">
        <f>'[1]TH Tien 07'!N51</f>
        <v>537581</v>
      </c>
      <c r="M55" s="148">
        <f>'[1]TH Tien 07'!P51</f>
        <v>28965010</v>
      </c>
      <c r="N55" s="148">
        <f>'[1]TH Tien 07'!Q51</f>
        <v>6139165</v>
      </c>
      <c r="O55" s="148">
        <f>'[1]TH Tien 07'!R51</f>
        <v>68344425</v>
      </c>
      <c r="P55" s="148">
        <f>'[1]TH Tien 07'!S51</f>
        <v>59532986</v>
      </c>
      <c r="Q55" s="148">
        <f>'[1]TH Tien 07'!T51</f>
        <v>2891750</v>
      </c>
      <c r="R55" s="148">
        <f>'[1]TH Tien 07'!U51</f>
        <v>5919689</v>
      </c>
      <c r="S55" s="148">
        <f>'[1]TH Tien 07'!V51</f>
        <v>103448600</v>
      </c>
      <c r="T55" s="173">
        <f>'[1]TH Tien 07'!W51</f>
        <v>0.691142180682648</v>
      </c>
      <c r="U55" s="173">
        <f>'[1]TH Tien 07'!X51</f>
        <v>0.62448627138664</v>
      </c>
      <c r="V55" s="138">
        <f t="shared" si="7"/>
        <v>64368661</v>
      </c>
      <c r="W55" s="138">
        <f t="shared" si="8"/>
        <v>29264486</v>
      </c>
      <c r="X55" s="172">
        <f t="shared" si="9"/>
        <v>0.45463872551271495</v>
      </c>
      <c r="Y55" s="172">
        <f t="shared" si="10"/>
        <v>0.4586200050018194</v>
      </c>
      <c r="Z55" s="138">
        <f t="shared" si="11"/>
        <v>140352929</v>
      </c>
    </row>
    <row r="56" spans="1:26" s="140" customFormat="1" ht="18.75" customHeight="1">
      <c r="A56" s="146">
        <v>41</v>
      </c>
      <c r="B56" s="147" t="str">
        <f>'[1]TH Tien 07'!B52</f>
        <v>Ninh Bình</v>
      </c>
      <c r="C56" s="148">
        <f>'[1]TH Tien 07'!C52</f>
        <v>504318121</v>
      </c>
      <c r="D56" s="148">
        <f>'[1]TH Tien 07'!D52</f>
        <v>213660479</v>
      </c>
      <c r="E56" s="148">
        <f>'[1]TH Tien 07'!E52</f>
        <v>290657642</v>
      </c>
      <c r="F56" s="148">
        <f>'[1]TH Tien 07'!F52</f>
        <v>434294298</v>
      </c>
      <c r="G56" s="148">
        <f>'[1]TH Tien 07'!G52</f>
        <v>258632835</v>
      </c>
      <c r="H56" s="148">
        <f>'[1]TH Tien 07'!H52</f>
        <v>123982031</v>
      </c>
      <c r="I56" s="148">
        <f>'[1]TH Tien 07'!I52</f>
        <v>32842159</v>
      </c>
      <c r="J56" s="148">
        <f>'[1]TH Tien 07'!J52</f>
        <v>40515578</v>
      </c>
      <c r="K56" s="148">
        <f>'[1]TH Tien 07'!K52</f>
        <v>61142680</v>
      </c>
      <c r="L56" s="148">
        <f>'[1]TH Tien 07'!N52</f>
        <v>150387</v>
      </c>
      <c r="M56" s="148">
        <f>'[1]TH Tien 07'!P52</f>
        <v>175467322</v>
      </c>
      <c r="N56" s="148">
        <f>'[1]TH Tien 07'!Q52</f>
        <v>194141</v>
      </c>
      <c r="O56" s="148">
        <f>'[1]TH Tien 07'!R52</f>
        <v>70023823</v>
      </c>
      <c r="P56" s="148">
        <f>'[1]TH Tien 07'!S52</f>
        <v>10280722</v>
      </c>
      <c r="Q56" s="148">
        <f>'[1]TH Tien 07'!T52</f>
        <v>0</v>
      </c>
      <c r="R56" s="148">
        <f>'[1]TH Tien 07'!U52</f>
        <v>59743101</v>
      </c>
      <c r="S56" s="148">
        <f>'[1]TH Tien 07'!V52</f>
        <v>245685286</v>
      </c>
      <c r="T56" s="173">
        <f>'[1]TH Tien 07'!W52</f>
        <v>0.5955243626062988</v>
      </c>
      <c r="U56" s="173">
        <f>'[1]TH Tien 07'!X52</f>
        <v>0.8611514833907783</v>
      </c>
      <c r="V56" s="138">
        <f t="shared" si="7"/>
        <v>249169587</v>
      </c>
      <c r="W56" s="138">
        <f t="shared" si="8"/>
        <v>73508124</v>
      </c>
      <c r="X56" s="172">
        <f t="shared" si="9"/>
        <v>0.2950124246102314</v>
      </c>
      <c r="Y56" s="172">
        <f t="shared" si="10"/>
        <v>0.6551300114590756</v>
      </c>
      <c r="Z56" s="138">
        <f t="shared" si="11"/>
        <v>380336090</v>
      </c>
    </row>
    <row r="57" spans="1:26" s="140" customFormat="1" ht="18.75" customHeight="1">
      <c r="A57" s="146">
        <v>42</v>
      </c>
      <c r="B57" s="147" t="str">
        <f>'[1]TH Tien 07'!B53</f>
        <v>Ninh Thuận</v>
      </c>
      <c r="C57" s="148">
        <f>'[1]TH Tien 07'!C53</f>
        <v>335044064.50699997</v>
      </c>
      <c r="D57" s="148">
        <f>'[1]TH Tien 07'!D53</f>
        <v>151323534</v>
      </c>
      <c r="E57" s="148">
        <f>'[1]TH Tien 07'!E53</f>
        <v>183720530.507</v>
      </c>
      <c r="F57" s="148">
        <f>'[1]TH Tien 07'!F53</f>
        <v>311800745.50699997</v>
      </c>
      <c r="G57" s="148">
        <f>'[1]TH Tien 07'!G53</f>
        <v>134480629.507</v>
      </c>
      <c r="H57" s="148">
        <f>'[1]TH Tien 07'!H53</f>
        <v>73844108</v>
      </c>
      <c r="I57" s="148">
        <f>'[1]TH Tien 07'!I53</f>
        <v>23129065.507</v>
      </c>
      <c r="J57" s="148">
        <f>'[1]TH Tien 07'!J53</f>
        <v>8662533</v>
      </c>
      <c r="K57" s="148">
        <f>'[1]TH Tien 07'!K53</f>
        <v>28791418</v>
      </c>
      <c r="L57" s="148">
        <f>'[1]TH Tien 07'!N53</f>
        <v>53505</v>
      </c>
      <c r="M57" s="148">
        <f>'[1]TH Tien 07'!P53</f>
        <v>149703169</v>
      </c>
      <c r="N57" s="148">
        <f>'[1]TH Tien 07'!Q53</f>
        <v>27616947</v>
      </c>
      <c r="O57" s="148">
        <f>'[1]TH Tien 07'!R53</f>
        <v>23243319</v>
      </c>
      <c r="P57" s="148">
        <f>'[1]TH Tien 07'!S53</f>
        <v>15514949</v>
      </c>
      <c r="Q57" s="148">
        <f>'[1]TH Tien 07'!T53</f>
        <v>16465</v>
      </c>
      <c r="R57" s="148">
        <f>'[1]TH Tien 07'!U53</f>
        <v>7711905</v>
      </c>
      <c r="S57" s="148">
        <f>'[1]TH Tien 07'!V53</f>
        <v>200563435</v>
      </c>
      <c r="T57" s="173">
        <f>'[1]TH Tien 07'!W53</f>
        <v>0.4313031044500209</v>
      </c>
      <c r="U57" s="173">
        <f>'[1]TH Tien 07'!X53</f>
        <v>0.930626083365478</v>
      </c>
      <c r="V57" s="138">
        <f t="shared" si="7"/>
        <v>209165219.507</v>
      </c>
      <c r="W57" s="138">
        <f t="shared" si="8"/>
        <v>31845103.507</v>
      </c>
      <c r="X57" s="172">
        <f t="shared" si="9"/>
        <v>0.15224856016721394</v>
      </c>
      <c r="Y57" s="172">
        <f t="shared" si="10"/>
        <v>0.8007858129233437</v>
      </c>
      <c r="Z57" s="138">
        <f t="shared" si="11"/>
        <v>261199956.50699997</v>
      </c>
    </row>
    <row r="58" spans="1:26" s="140" customFormat="1" ht="18.75" customHeight="1">
      <c r="A58" s="146">
        <v>43</v>
      </c>
      <c r="B58" s="147" t="str">
        <f>'[1]TH Tien 07'!B54</f>
        <v>Nghệ An</v>
      </c>
      <c r="C58" s="148">
        <f>'[1]TH Tien 07'!C54</f>
        <v>480803293.2050001</v>
      </c>
      <c r="D58" s="148">
        <f>'[1]TH Tien 07'!D54</f>
        <v>280853872.17600006</v>
      </c>
      <c r="E58" s="148">
        <f>'[1]TH Tien 07'!E54</f>
        <v>199949421.02900004</v>
      </c>
      <c r="F58" s="148">
        <f>'[1]TH Tien 07'!F54</f>
        <v>304433917.29</v>
      </c>
      <c r="G58" s="148">
        <f>'[1]TH Tien 07'!G54</f>
        <v>128269937.11299999</v>
      </c>
      <c r="H58" s="148">
        <f>'[1]TH Tien 07'!H54</f>
        <v>7610445.766000001</v>
      </c>
      <c r="I58" s="148">
        <f>'[1]TH Tien 07'!I54</f>
        <v>75934194.77899998</v>
      </c>
      <c r="J58" s="148">
        <f>'[1]TH Tien 07'!J54</f>
        <v>16210420.642</v>
      </c>
      <c r="K58" s="148">
        <f>'[1]TH Tien 07'!K54</f>
        <v>27353523.659999996</v>
      </c>
      <c r="L58" s="148">
        <f>'[1]TH Tien 07'!N54</f>
        <v>1161352.2659999998</v>
      </c>
      <c r="M58" s="148">
        <f>'[1]TH Tien 07'!P54</f>
        <v>154880876.169</v>
      </c>
      <c r="N58" s="148">
        <f>'[1]TH Tien 07'!Q54</f>
        <v>21283104.008</v>
      </c>
      <c r="O58" s="148">
        <f>'[1]TH Tien 07'!R54</f>
        <v>176369375.91500008</v>
      </c>
      <c r="P58" s="148">
        <f>'[1]TH Tien 07'!S54</f>
        <v>100781567.37599999</v>
      </c>
      <c r="Q58" s="148">
        <f>'[1]TH Tien 07'!T54</f>
        <v>39001</v>
      </c>
      <c r="R58" s="148">
        <f>'[1]TH Tien 07'!U54</f>
        <v>75548807.5390001</v>
      </c>
      <c r="S58" s="148">
        <f>'[1]TH Tien 07'!V54</f>
        <v>352533356.09200007</v>
      </c>
      <c r="T58" s="173">
        <f>'[1]TH Tien 07'!W54</f>
        <v>0.421339180124308</v>
      </c>
      <c r="U58" s="173">
        <f>'[1]TH Tien 07'!X54</f>
        <v>0.6331776874086396</v>
      </c>
      <c r="V58" s="138">
        <f t="shared" si="7"/>
        <v>269469947.864</v>
      </c>
      <c r="W58" s="138">
        <f t="shared" si="8"/>
        <v>93305967.68699999</v>
      </c>
      <c r="X58" s="172">
        <f t="shared" si="9"/>
        <v>0.34625741544319066</v>
      </c>
      <c r="Y58" s="172">
        <f t="shared" si="10"/>
        <v>0.56947172663834</v>
      </c>
      <c r="Z58" s="138">
        <f t="shared" si="11"/>
        <v>473192847.4390001</v>
      </c>
    </row>
    <row r="59" spans="1:26" s="140" customFormat="1" ht="18.75" customHeight="1">
      <c r="A59" s="146">
        <v>44</v>
      </c>
      <c r="B59" s="147" t="str">
        <f>'[1]TH Tien 07'!B55</f>
        <v>Phú Thọ</v>
      </c>
      <c r="C59" s="148">
        <f>'[1]TH Tien 07'!C55</f>
        <v>545001325.871</v>
      </c>
      <c r="D59" s="148">
        <f>'[1]TH Tien 07'!D55</f>
        <v>310940900.028</v>
      </c>
      <c r="E59" s="148">
        <f>'[1]TH Tien 07'!E55</f>
        <v>234060425.843</v>
      </c>
      <c r="F59" s="148">
        <f>'[1]TH Tien 07'!F55</f>
        <v>484263450.68900007</v>
      </c>
      <c r="G59" s="148">
        <f>'[1]TH Tien 07'!G55</f>
        <v>309231580.62600005</v>
      </c>
      <c r="H59" s="148">
        <f>'[1]TH Tien 07'!H55</f>
        <v>47398927.092</v>
      </c>
      <c r="I59" s="148">
        <f>'[1]TH Tien 07'!I55</f>
        <v>66975718.20600001</v>
      </c>
      <c r="J59" s="148">
        <f>'[1]TH Tien 07'!J55</f>
        <v>41669385.24</v>
      </c>
      <c r="K59" s="148">
        <f>'[1]TH Tien 07'!K55</f>
        <v>152885435.088</v>
      </c>
      <c r="L59" s="148">
        <f>'[1]TH Tien 07'!N55</f>
        <v>302115</v>
      </c>
      <c r="M59" s="148">
        <f>'[1]TH Tien 07'!P55</f>
        <v>159354045.51700002</v>
      </c>
      <c r="N59" s="148">
        <f>'[1]TH Tien 07'!Q55</f>
        <v>15677824.546</v>
      </c>
      <c r="O59" s="148">
        <f>'[1]TH Tien 07'!R55</f>
        <v>60737875.18199998</v>
      </c>
      <c r="P59" s="148">
        <f>'[1]TH Tien 07'!S55</f>
        <v>28966086.856</v>
      </c>
      <c r="Q59" s="148">
        <f>'[1]TH Tien 07'!T55</f>
        <v>200</v>
      </c>
      <c r="R59" s="148">
        <f>'[1]TH Tien 07'!U55</f>
        <v>31771588.325999983</v>
      </c>
      <c r="S59" s="148">
        <f>'[1]TH Tien 07'!V55</f>
        <v>235769745.245</v>
      </c>
      <c r="T59" s="173">
        <f>'[1]TH Tien 07'!W55</f>
        <v>0.6385606433564864</v>
      </c>
      <c r="U59" s="173">
        <f>'[1]TH Tien 07'!X55</f>
        <v>0.8885546285874973</v>
      </c>
      <c r="V59" s="138">
        <f t="shared" si="7"/>
        <v>283979088.509</v>
      </c>
      <c r="W59" s="138">
        <f t="shared" si="8"/>
        <v>108947218.44600001</v>
      </c>
      <c r="X59" s="172">
        <f t="shared" si="9"/>
        <v>0.3836452149276731</v>
      </c>
      <c r="Y59" s="172">
        <f t="shared" si="10"/>
        <v>0.5706947739918825</v>
      </c>
      <c r="Z59" s="138">
        <f t="shared" si="11"/>
        <v>497602398.77900004</v>
      </c>
    </row>
    <row r="60" spans="1:26" s="140" customFormat="1" ht="18.75" customHeight="1">
      <c r="A60" s="146">
        <v>45</v>
      </c>
      <c r="B60" s="147" t="str">
        <f>'[1]TH Tien 07'!B56</f>
        <v>Phú Yên</v>
      </c>
      <c r="C60" s="148">
        <f>'[1]TH Tien 07'!C56</f>
        <v>434428886</v>
      </c>
      <c r="D60" s="148">
        <f>'[1]TH Tien 07'!D56</f>
        <v>235596715</v>
      </c>
      <c r="E60" s="148">
        <f>'[1]TH Tien 07'!E56</f>
        <v>198832171</v>
      </c>
      <c r="F60" s="148">
        <f>'[1]TH Tien 07'!F56</f>
        <v>397986225</v>
      </c>
      <c r="G60" s="148">
        <f>'[1]TH Tien 07'!G56</f>
        <v>150700276</v>
      </c>
      <c r="H60" s="148">
        <f>'[1]TH Tien 07'!H56</f>
        <v>5275152</v>
      </c>
      <c r="I60" s="148">
        <f>'[1]TH Tien 07'!I56</f>
        <v>46702532</v>
      </c>
      <c r="J60" s="148">
        <f>'[1]TH Tien 07'!J56</f>
        <v>17253773</v>
      </c>
      <c r="K60" s="148">
        <f>'[1]TH Tien 07'!K56</f>
        <v>81358638</v>
      </c>
      <c r="L60" s="148">
        <f>'[1]TH Tien 07'!N56</f>
        <v>110181</v>
      </c>
      <c r="M60" s="148">
        <f>'[1]TH Tien 07'!P56</f>
        <v>247285949</v>
      </c>
      <c r="N60" s="148">
        <f>'[1]TH Tien 07'!Q56</f>
        <v>0</v>
      </c>
      <c r="O60" s="148">
        <f>'[1]TH Tien 07'!R56</f>
        <v>36442661</v>
      </c>
      <c r="P60" s="148">
        <f>'[1]TH Tien 07'!S56</f>
        <v>31207791</v>
      </c>
      <c r="Q60" s="148">
        <f>'[1]TH Tien 07'!T56</f>
        <v>12745</v>
      </c>
      <c r="R60" s="148">
        <f>'[1]TH Tien 07'!U56</f>
        <v>5222125</v>
      </c>
      <c r="S60" s="148">
        <f>'[1]TH Tien 07'!V56</f>
        <v>283728610</v>
      </c>
      <c r="T60" s="173">
        <f>'[1]TH Tien 07'!W56</f>
        <v>0.37865701507633837</v>
      </c>
      <c r="U60" s="173">
        <f>'[1]TH Tien 07'!X56</f>
        <v>0.9161136329226506</v>
      </c>
      <c r="V60" s="138">
        <f t="shared" si="7"/>
        <v>311352435</v>
      </c>
      <c r="W60" s="138">
        <f t="shared" si="8"/>
        <v>64066486</v>
      </c>
      <c r="X60" s="172">
        <f t="shared" si="9"/>
        <v>0.20576837948930768</v>
      </c>
      <c r="Y60" s="172">
        <f t="shared" si="10"/>
        <v>0.7255032645247822</v>
      </c>
      <c r="Z60" s="138">
        <f t="shared" si="11"/>
        <v>429153734</v>
      </c>
    </row>
    <row r="61" spans="1:26" s="140" customFormat="1" ht="18.75" customHeight="1">
      <c r="A61" s="146">
        <v>46</v>
      </c>
      <c r="B61" s="147" t="str">
        <f>'[1]TH Tien 07'!B57</f>
        <v>Quảng Bình</v>
      </c>
      <c r="C61" s="148">
        <f>'[1]TH Tien 07'!C57</f>
        <v>168942056</v>
      </c>
      <c r="D61" s="148">
        <f>'[1]TH Tien 07'!D57</f>
        <v>73912522</v>
      </c>
      <c r="E61" s="148">
        <f>'[1]TH Tien 07'!E57</f>
        <v>95029534</v>
      </c>
      <c r="F61" s="148">
        <f>'[1]TH Tien 07'!F57</f>
        <v>148697916</v>
      </c>
      <c r="G61" s="148">
        <f>'[1]TH Tien 07'!G57</f>
        <v>76501827</v>
      </c>
      <c r="H61" s="148">
        <f>'[1]TH Tien 07'!H57</f>
        <v>3510572</v>
      </c>
      <c r="I61" s="148">
        <f>'[1]TH Tien 07'!I57</f>
        <v>41653582</v>
      </c>
      <c r="J61" s="148">
        <f>'[1]TH Tien 07'!J57</f>
        <v>9283075</v>
      </c>
      <c r="K61" s="148">
        <f>'[1]TH Tien 07'!K57</f>
        <v>21949080</v>
      </c>
      <c r="L61" s="148">
        <f>'[1]TH Tien 07'!N57</f>
        <v>105518</v>
      </c>
      <c r="M61" s="148">
        <f>'[1]TH Tien 07'!P57</f>
        <v>71507453</v>
      </c>
      <c r="N61" s="148">
        <f>'[1]TH Tien 07'!Q57</f>
        <v>688636</v>
      </c>
      <c r="O61" s="148">
        <f>'[1]TH Tien 07'!R57</f>
        <v>20244140</v>
      </c>
      <c r="P61" s="148">
        <f>'[1]TH Tien 07'!S57</f>
        <v>10838062</v>
      </c>
      <c r="Q61" s="148">
        <f>'[1]TH Tien 07'!T57</f>
        <v>0</v>
      </c>
      <c r="R61" s="148">
        <f>'[1]TH Tien 07'!U57</f>
        <v>9406078</v>
      </c>
      <c r="S61" s="148">
        <f>'[1]TH Tien 07'!V57</f>
        <v>92440229</v>
      </c>
      <c r="T61" s="173">
        <f>'[1]TH Tien 07'!W57</f>
        <v>0.5144781383486235</v>
      </c>
      <c r="U61" s="173">
        <f>'[1]TH Tien 07'!X57</f>
        <v>0.8801711043459777</v>
      </c>
      <c r="V61" s="138">
        <f t="shared" si="7"/>
        <v>123238264</v>
      </c>
      <c r="W61" s="138">
        <f t="shared" si="8"/>
        <v>51042175</v>
      </c>
      <c r="X61" s="172">
        <f t="shared" si="9"/>
        <v>0.4141747322893156</v>
      </c>
      <c r="Y61" s="172">
        <f t="shared" si="10"/>
        <v>0.7449504835488268</v>
      </c>
      <c r="Z61" s="138">
        <f t="shared" si="11"/>
        <v>165431484</v>
      </c>
    </row>
    <row r="62" spans="1:26" s="140" customFormat="1" ht="18.75" customHeight="1">
      <c r="A62" s="146">
        <v>47</v>
      </c>
      <c r="B62" s="147" t="str">
        <f>'[1]TH Tien 07'!B58</f>
        <v>Quảng Nam</v>
      </c>
      <c r="C62" s="148">
        <f>'[1]TH Tien 07'!C58</f>
        <v>2397867948.6610003</v>
      </c>
      <c r="D62" s="148">
        <f>'[1]TH Tien 07'!D58</f>
        <v>1176382475.364</v>
      </c>
      <c r="E62" s="148">
        <f>'[1]TH Tien 07'!E58</f>
        <v>1221485473.2970002</v>
      </c>
      <c r="F62" s="148">
        <f>'[1]TH Tien 07'!F58</f>
        <v>1653655061.64</v>
      </c>
      <c r="G62" s="148">
        <f>'[1]TH Tien 07'!G58</f>
        <v>1355990841.253</v>
      </c>
      <c r="H62" s="148">
        <f>'[1]TH Tien 07'!H58</f>
        <v>1009057529</v>
      </c>
      <c r="I62" s="148">
        <f>'[1]TH Tien 07'!I58</f>
        <v>261893647.172</v>
      </c>
      <c r="J62" s="148">
        <f>'[1]TH Tien 07'!J58</f>
        <v>43101711.46700001</v>
      </c>
      <c r="K62" s="148">
        <f>'[1]TH Tien 07'!K58</f>
        <v>41698022.614</v>
      </c>
      <c r="L62" s="148">
        <f>'[1]TH Tien 07'!N58</f>
        <v>239931</v>
      </c>
      <c r="M62" s="148">
        <f>'[1]TH Tien 07'!P58</f>
        <v>296497564.687</v>
      </c>
      <c r="N62" s="148">
        <f>'[1]TH Tien 07'!Q58</f>
        <v>1166655.7</v>
      </c>
      <c r="O62" s="148">
        <f>'[1]TH Tien 07'!R58</f>
        <v>744212887.0210001</v>
      </c>
      <c r="P62" s="148">
        <f>'[1]TH Tien 07'!S58</f>
        <v>84852415.011</v>
      </c>
      <c r="Q62" s="148">
        <f>'[1]TH Tien 07'!T58</f>
        <v>9279443</v>
      </c>
      <c r="R62" s="148">
        <f>'[1]TH Tien 07'!U58</f>
        <v>650081029.0100001</v>
      </c>
      <c r="S62" s="148">
        <f>'[1]TH Tien 07'!V58</f>
        <v>1041877107.4080001</v>
      </c>
      <c r="T62" s="173">
        <f>'[1]TH Tien 07'!W58</f>
        <v>0.8199961846385341</v>
      </c>
      <c r="U62" s="173">
        <f>'[1]TH Tien 07'!X58</f>
        <v>0.6896355833787352</v>
      </c>
      <c r="V62" s="138">
        <f t="shared" si="7"/>
        <v>602899510.026</v>
      </c>
      <c r="W62" s="138">
        <f t="shared" si="8"/>
        <v>305235289.639</v>
      </c>
      <c r="X62" s="172">
        <f t="shared" si="9"/>
        <v>0.506278881576528</v>
      </c>
      <c r="Y62" s="172">
        <f t="shared" si="10"/>
        <v>0.4341121736206184</v>
      </c>
      <c r="Z62" s="138">
        <f t="shared" si="11"/>
        <v>1388810419.6610003</v>
      </c>
    </row>
    <row r="63" spans="1:26" s="140" customFormat="1" ht="18.75" customHeight="1">
      <c r="A63" s="146">
        <v>48</v>
      </c>
      <c r="B63" s="147" t="str">
        <f>'[1]TH Tien 07'!B59</f>
        <v>Quảng Ninh</v>
      </c>
      <c r="C63" s="148">
        <f>'[1]TH Tien 07'!C59</f>
        <v>1035949776.9749999</v>
      </c>
      <c r="D63" s="148">
        <f>'[1]TH Tien 07'!D59</f>
        <v>455249877.7</v>
      </c>
      <c r="E63" s="148">
        <f>'[1]TH Tien 07'!E59</f>
        <v>580699899.275</v>
      </c>
      <c r="F63" s="148">
        <f>'[1]TH Tien 07'!F59</f>
        <v>957378561.225</v>
      </c>
      <c r="G63" s="148">
        <f>'[1]TH Tien 07'!G59</f>
        <v>372869517.469</v>
      </c>
      <c r="H63" s="148">
        <f>'[1]TH Tien 07'!H59</f>
        <v>25323770</v>
      </c>
      <c r="I63" s="148">
        <f>'[1]TH Tien 07'!I59</f>
        <v>56423815.469</v>
      </c>
      <c r="J63" s="148">
        <f>'[1]TH Tien 07'!J59</f>
        <v>30183210</v>
      </c>
      <c r="K63" s="148">
        <f>'[1]TH Tien 07'!K59</f>
        <v>260295740</v>
      </c>
      <c r="L63" s="148">
        <f>'[1]TH Tien 07'!N59</f>
        <v>642982</v>
      </c>
      <c r="M63" s="148">
        <f>'[1]TH Tien 07'!P59</f>
        <v>535539855.75600004</v>
      </c>
      <c r="N63" s="148">
        <f>'[1]TH Tien 07'!Q59</f>
        <v>48969188</v>
      </c>
      <c r="O63" s="148">
        <f>'[1]TH Tien 07'!R59</f>
        <v>78571215.74999988</v>
      </c>
      <c r="P63" s="148">
        <f>'[1]TH Tien 07'!S59</f>
        <v>46961922.75</v>
      </c>
      <c r="Q63" s="148">
        <f>'[1]TH Tien 07'!T59</f>
        <v>9543408</v>
      </c>
      <c r="R63" s="148">
        <f>'[1]TH Tien 07'!U59</f>
        <v>22065884.99999988</v>
      </c>
      <c r="S63" s="148">
        <f>'[1]TH Tien 07'!V59</f>
        <v>663080259.5059999</v>
      </c>
      <c r="T63" s="173">
        <f>'[1]TH Tien 07'!W59</f>
        <v>0.389469257585944</v>
      </c>
      <c r="U63" s="173">
        <f>'[1]TH Tien 07'!X59</f>
        <v>0.9241553813743463</v>
      </c>
      <c r="V63" s="138">
        <f t="shared" si="7"/>
        <v>671759051.225</v>
      </c>
      <c r="W63" s="138">
        <f t="shared" si="8"/>
        <v>87250007.469</v>
      </c>
      <c r="X63" s="172">
        <f t="shared" si="9"/>
        <v>0.12988289076253376</v>
      </c>
      <c r="Y63" s="172">
        <f t="shared" si="10"/>
        <v>0.6646959870305589</v>
      </c>
      <c r="Z63" s="138">
        <f t="shared" si="11"/>
        <v>1010626006.9749999</v>
      </c>
    </row>
    <row r="64" spans="1:26" s="140" customFormat="1" ht="18.75" customHeight="1">
      <c r="A64" s="146">
        <v>49</v>
      </c>
      <c r="B64" s="147" t="str">
        <f>'[1]TH Tien 07'!B60</f>
        <v>Quảng Ngãi</v>
      </c>
      <c r="C64" s="148">
        <f>'[1]TH Tien 07'!C60</f>
        <v>463635442.09900004</v>
      </c>
      <c r="D64" s="148">
        <f>'[1]TH Tien 07'!D60</f>
        <v>328291010.09900004</v>
      </c>
      <c r="E64" s="148">
        <f>'[1]TH Tien 07'!E60</f>
        <v>135344432</v>
      </c>
      <c r="F64" s="148">
        <f>'[1]TH Tien 07'!F60</f>
        <v>388338971</v>
      </c>
      <c r="G64" s="148">
        <f>'[1]TH Tien 07'!G60</f>
        <v>135990867</v>
      </c>
      <c r="H64" s="148">
        <f>'[1]TH Tien 07'!H60</f>
        <v>7000399</v>
      </c>
      <c r="I64" s="148">
        <f>'[1]TH Tien 07'!I60</f>
        <v>73779984</v>
      </c>
      <c r="J64" s="148">
        <f>'[1]TH Tien 07'!J60</f>
        <v>6155492</v>
      </c>
      <c r="K64" s="148">
        <f>'[1]TH Tien 07'!K60</f>
        <v>49054992</v>
      </c>
      <c r="L64" s="148">
        <f>'[1]TH Tien 07'!N60</f>
        <v>0</v>
      </c>
      <c r="M64" s="148">
        <f>'[1]TH Tien 07'!P60</f>
        <v>234336750</v>
      </c>
      <c r="N64" s="148">
        <f>'[1]TH Tien 07'!Q60</f>
        <v>18011354</v>
      </c>
      <c r="O64" s="148">
        <f>'[1]TH Tien 07'!R60</f>
        <v>75296471.09900004</v>
      </c>
      <c r="P64" s="148">
        <f>'[1]TH Tien 07'!S60</f>
        <v>31659543</v>
      </c>
      <c r="Q64" s="148">
        <f>'[1]TH Tien 07'!T60</f>
        <v>35019726</v>
      </c>
      <c r="R64" s="148">
        <f>'[1]TH Tien 07'!U60</f>
        <v>8617202.099000037</v>
      </c>
      <c r="S64" s="148">
        <f>'[1]TH Tien 07'!V60</f>
        <v>327644575.09900004</v>
      </c>
      <c r="T64" s="173">
        <f>'[1]TH Tien 07'!W60</f>
        <v>0.350185989960817</v>
      </c>
      <c r="U64" s="173">
        <f>'[1]TH Tien 07'!X60</f>
        <v>0.8375955238492704</v>
      </c>
      <c r="V64" s="138">
        <f t="shared" si="7"/>
        <v>332283580</v>
      </c>
      <c r="W64" s="138">
        <f t="shared" si="8"/>
        <v>79935476</v>
      </c>
      <c r="X64" s="172">
        <f t="shared" si="9"/>
        <v>0.2405640266666201</v>
      </c>
      <c r="Y64" s="172">
        <f t="shared" si="10"/>
        <v>0.7276786681655525</v>
      </c>
      <c r="Z64" s="138">
        <f t="shared" si="11"/>
        <v>456635043.09900004</v>
      </c>
    </row>
    <row r="65" spans="1:26" s="140" customFormat="1" ht="18.75" customHeight="1">
      <c r="A65" s="146">
        <v>50</v>
      </c>
      <c r="B65" s="147" t="str">
        <f>'[1]TH Tien 07'!B61</f>
        <v>Quảng Trị</v>
      </c>
      <c r="C65" s="148">
        <f>'[1]TH Tien 07'!C61</f>
        <v>218772687</v>
      </c>
      <c r="D65" s="148">
        <f>'[1]TH Tien 07'!D61</f>
        <v>27276576</v>
      </c>
      <c r="E65" s="148">
        <f>'[1]TH Tien 07'!E61</f>
        <v>191496111</v>
      </c>
      <c r="F65" s="148">
        <f>'[1]TH Tien 07'!F61</f>
        <v>204745940</v>
      </c>
      <c r="G65" s="148">
        <f>'[1]TH Tien 07'!G61</f>
        <v>163886505</v>
      </c>
      <c r="H65" s="148">
        <f>'[1]TH Tien 07'!H61</f>
        <v>42756772</v>
      </c>
      <c r="I65" s="148">
        <f>'[1]TH Tien 07'!I61</f>
        <v>38236601</v>
      </c>
      <c r="J65" s="148">
        <f>'[1]TH Tien 07'!J61</f>
        <v>4864505</v>
      </c>
      <c r="K65" s="148">
        <f>'[1]TH Tien 07'!K61</f>
        <v>78022816</v>
      </c>
      <c r="L65" s="148">
        <f>'[1]TH Tien 07'!N61</f>
        <v>5811</v>
      </c>
      <c r="M65" s="148">
        <f>'[1]TH Tien 07'!P61</f>
        <v>40634932</v>
      </c>
      <c r="N65" s="148">
        <f>'[1]TH Tien 07'!Q61</f>
        <v>224503</v>
      </c>
      <c r="O65" s="148">
        <f>'[1]TH Tien 07'!R61</f>
        <v>14026747</v>
      </c>
      <c r="P65" s="148">
        <f>'[1]TH Tien 07'!S61</f>
        <v>10991023</v>
      </c>
      <c r="Q65" s="148">
        <f>'[1]TH Tien 07'!T61</f>
        <v>1865800</v>
      </c>
      <c r="R65" s="148">
        <f>'[1]TH Tien 07'!U61</f>
        <v>1169924</v>
      </c>
      <c r="S65" s="148">
        <f>'[1]TH Tien 07'!V61</f>
        <v>54886182</v>
      </c>
      <c r="T65" s="173">
        <f>'[1]TH Tien 07'!W61</f>
        <v>0.8004383627826759</v>
      </c>
      <c r="U65" s="173">
        <f>'[1]TH Tien 07'!X61</f>
        <v>0.9358843775594345</v>
      </c>
      <c r="V65" s="138">
        <f t="shared" si="7"/>
        <v>83966352</v>
      </c>
      <c r="W65" s="138">
        <f t="shared" si="8"/>
        <v>43106917</v>
      </c>
      <c r="X65" s="172">
        <f t="shared" si="9"/>
        <v>0.5133832299871739</v>
      </c>
      <c r="Y65" s="172">
        <f t="shared" si="10"/>
        <v>0.4770384087143484</v>
      </c>
      <c r="Z65" s="138">
        <f t="shared" si="11"/>
        <v>176015915</v>
      </c>
    </row>
    <row r="66" spans="1:26" s="140" customFormat="1" ht="18.75" customHeight="1">
      <c r="A66" s="146">
        <v>51</v>
      </c>
      <c r="B66" s="147" t="str">
        <f>'[1]TH Tien 07'!B62</f>
        <v>Sóc Trăng</v>
      </c>
      <c r="C66" s="148">
        <f>'[1]TH Tien 07'!C62</f>
        <v>866199741</v>
      </c>
      <c r="D66" s="148">
        <f>'[1]TH Tien 07'!D62</f>
        <v>519721013</v>
      </c>
      <c r="E66" s="148">
        <f>'[1]TH Tien 07'!E62</f>
        <v>346478728</v>
      </c>
      <c r="F66" s="148">
        <f>'[1]TH Tien 07'!F62</f>
        <v>738468459</v>
      </c>
      <c r="G66" s="148">
        <f>'[1]TH Tien 07'!G62</f>
        <v>166400897</v>
      </c>
      <c r="H66" s="148">
        <f>'[1]TH Tien 07'!H62</f>
        <v>53799427</v>
      </c>
      <c r="I66" s="148">
        <f>'[1]TH Tien 07'!I62</f>
        <v>66163788</v>
      </c>
      <c r="J66" s="148">
        <f>'[1]TH Tien 07'!J62</f>
        <v>11204704</v>
      </c>
      <c r="K66" s="148">
        <f>'[1]TH Tien 07'!K62</f>
        <v>35165089</v>
      </c>
      <c r="L66" s="148">
        <f>'[1]TH Tien 07'!N62</f>
        <v>67889</v>
      </c>
      <c r="M66" s="148">
        <f>'[1]TH Tien 07'!P62</f>
        <v>524997236</v>
      </c>
      <c r="N66" s="148">
        <f>'[1]TH Tien 07'!Q62</f>
        <v>47070326</v>
      </c>
      <c r="O66" s="148">
        <f>'[1]TH Tien 07'!R62</f>
        <v>127731282</v>
      </c>
      <c r="P66" s="148">
        <f>'[1]TH Tien 07'!S62</f>
        <v>93735360</v>
      </c>
      <c r="Q66" s="148">
        <f>'[1]TH Tien 07'!T62</f>
        <v>4588711</v>
      </c>
      <c r="R66" s="148">
        <f>'[1]TH Tien 07'!U62</f>
        <v>29407211</v>
      </c>
      <c r="S66" s="148">
        <f>'[1]TH Tien 07'!V62</f>
        <v>699798844</v>
      </c>
      <c r="T66" s="173">
        <f>'[1]TH Tien 07'!W62</f>
        <v>0.22533243630382324</v>
      </c>
      <c r="U66" s="173">
        <f>'[1]TH Tien 07'!X62</f>
        <v>0.8525383050189576</v>
      </c>
      <c r="V66" s="138">
        <f t="shared" si="7"/>
        <v>649503943</v>
      </c>
      <c r="W66" s="138">
        <f t="shared" si="8"/>
        <v>77436381</v>
      </c>
      <c r="X66" s="172">
        <f t="shared" si="9"/>
        <v>0.11922388129366598</v>
      </c>
      <c r="Y66" s="172">
        <f t="shared" si="10"/>
        <v>0.7994875578051537</v>
      </c>
      <c r="Z66" s="138">
        <f t="shared" si="11"/>
        <v>812400314</v>
      </c>
    </row>
    <row r="67" spans="1:26" s="140" customFormat="1" ht="18.75" customHeight="1">
      <c r="A67" s="146">
        <v>52</v>
      </c>
      <c r="B67" s="147" t="str">
        <f>'[1]TH Tien 07'!B63</f>
        <v>Sơn La</v>
      </c>
      <c r="C67" s="148">
        <f>'[1]TH Tien 07'!C63</f>
        <v>102622033</v>
      </c>
      <c r="D67" s="148">
        <f>'[1]TH Tien 07'!D63</f>
        <v>55291777</v>
      </c>
      <c r="E67" s="148">
        <f>'[1]TH Tien 07'!E63</f>
        <v>47330256</v>
      </c>
      <c r="F67" s="148">
        <f>'[1]TH Tien 07'!F63</f>
        <v>69529371</v>
      </c>
      <c r="G67" s="148">
        <f>'[1]TH Tien 07'!G63</f>
        <v>38245973</v>
      </c>
      <c r="H67" s="148">
        <f>'[1]TH Tien 07'!H63</f>
        <v>10362289</v>
      </c>
      <c r="I67" s="148">
        <f>'[1]TH Tien 07'!I63</f>
        <v>13813495</v>
      </c>
      <c r="J67" s="148">
        <f>'[1]TH Tien 07'!J63</f>
        <v>8016869</v>
      </c>
      <c r="K67" s="148">
        <f>'[1]TH Tien 07'!K63</f>
        <v>5133069</v>
      </c>
      <c r="L67" s="148">
        <f>'[1]TH Tien 07'!N63</f>
        <v>920251</v>
      </c>
      <c r="M67" s="148">
        <f>'[1]TH Tien 07'!P63</f>
        <v>31002076</v>
      </c>
      <c r="N67" s="148">
        <f>'[1]TH Tien 07'!Q63</f>
        <v>281322</v>
      </c>
      <c r="O67" s="148">
        <f>'[1]TH Tien 07'!R63</f>
        <v>33092662</v>
      </c>
      <c r="P67" s="148">
        <f>'[1]TH Tien 07'!S63</f>
        <v>30590481</v>
      </c>
      <c r="Q67" s="148">
        <f>'[1]TH Tien 07'!T63</f>
        <v>196743</v>
      </c>
      <c r="R67" s="148">
        <f>'[1]TH Tien 07'!U63</f>
        <v>2305438</v>
      </c>
      <c r="S67" s="148">
        <f>'[1]TH Tien 07'!V63</f>
        <v>64376060</v>
      </c>
      <c r="T67" s="173">
        <f>'[1]TH Tien 07'!W63</f>
        <v>0.5500693081201612</v>
      </c>
      <c r="U67" s="173">
        <f>'[1]TH Tien 07'!X63</f>
        <v>0.6775286843128512</v>
      </c>
      <c r="V67" s="138">
        <f t="shared" si="7"/>
        <v>54034013</v>
      </c>
      <c r="W67" s="138">
        <f t="shared" si="8"/>
        <v>22750615</v>
      </c>
      <c r="X67" s="172">
        <f t="shared" si="9"/>
        <v>0.42104248300047603</v>
      </c>
      <c r="Y67" s="172">
        <f t="shared" si="10"/>
        <v>0.5856726959918727</v>
      </c>
      <c r="Z67" s="138">
        <f t="shared" si="11"/>
        <v>92259744</v>
      </c>
    </row>
    <row r="68" spans="1:26" s="140" customFormat="1" ht="18.75" customHeight="1">
      <c r="A68" s="146">
        <v>53</v>
      </c>
      <c r="B68" s="147" t="str">
        <f>'[1]TH Tien 07'!B64</f>
        <v>Tây Ninh</v>
      </c>
      <c r="C68" s="148">
        <f>'[1]TH Tien 07'!C64</f>
        <v>1667532159</v>
      </c>
      <c r="D68" s="148">
        <f>'[1]TH Tien 07'!D64</f>
        <v>965040232</v>
      </c>
      <c r="E68" s="148">
        <f>'[1]TH Tien 07'!E64</f>
        <v>702491927</v>
      </c>
      <c r="F68" s="148">
        <f>'[1]TH Tien 07'!F64</f>
        <v>1310257139</v>
      </c>
      <c r="G68" s="148">
        <f>'[1]TH Tien 07'!G64</f>
        <v>560730878</v>
      </c>
      <c r="H68" s="148">
        <f>'[1]TH Tien 07'!H64</f>
        <v>128437909</v>
      </c>
      <c r="I68" s="148">
        <f>'[1]TH Tien 07'!I64</f>
        <v>254028557</v>
      </c>
      <c r="J68" s="148">
        <f>'[1]TH Tien 07'!J64</f>
        <v>46605482</v>
      </c>
      <c r="K68" s="148">
        <f>'[1]TH Tien 07'!K64</f>
        <v>131533013</v>
      </c>
      <c r="L68" s="148">
        <f>'[1]TH Tien 07'!N64</f>
        <v>125917</v>
      </c>
      <c r="M68" s="148">
        <f>'[1]TH Tien 07'!P64</f>
        <v>741285667</v>
      </c>
      <c r="N68" s="148">
        <f>'[1]TH Tien 07'!Q64</f>
        <v>8240594</v>
      </c>
      <c r="O68" s="148">
        <f>'[1]TH Tien 07'!R64</f>
        <v>357275020</v>
      </c>
      <c r="P68" s="148">
        <f>'[1]TH Tien 07'!S64</f>
        <v>77309308</v>
      </c>
      <c r="Q68" s="148">
        <f>'[1]TH Tien 07'!T64</f>
        <v>667787</v>
      </c>
      <c r="R68" s="148">
        <f>'[1]TH Tien 07'!U64</f>
        <v>279297925</v>
      </c>
      <c r="S68" s="148">
        <f>'[1]TH Tien 07'!V64</f>
        <v>1106801281</v>
      </c>
      <c r="T68" s="173">
        <f>'[1]TH Tien 07'!W64</f>
        <v>0.42795483520735084</v>
      </c>
      <c r="U68" s="173">
        <f>'[1]TH Tien 07'!X64</f>
        <v>0.7857462489873336</v>
      </c>
      <c r="V68" s="138">
        <f t="shared" si="7"/>
        <v>1050286217</v>
      </c>
      <c r="W68" s="138">
        <f t="shared" si="8"/>
        <v>300759956</v>
      </c>
      <c r="X68" s="172">
        <f t="shared" si="9"/>
        <v>0.2863599951440665</v>
      </c>
      <c r="Y68" s="172">
        <f t="shared" si="10"/>
        <v>0.6824053933019372</v>
      </c>
      <c r="Z68" s="138">
        <f t="shared" si="11"/>
        <v>1539094250</v>
      </c>
    </row>
    <row r="69" spans="1:26" s="140" customFormat="1" ht="18.75" customHeight="1">
      <c r="A69" s="146">
        <v>54</v>
      </c>
      <c r="B69" s="147" t="str">
        <f>'[1]TH Tien 07'!B65</f>
        <v>Tiền Giang</v>
      </c>
      <c r="C69" s="148">
        <f>'[1]TH Tien 07'!C65</f>
        <v>1533582812.7520003</v>
      </c>
      <c r="D69" s="148">
        <f>'[1]TH Tien 07'!D65</f>
        <v>845759041.7770001</v>
      </c>
      <c r="E69" s="148">
        <f>'[1]TH Tien 07'!E65</f>
        <v>687823770.9750001</v>
      </c>
      <c r="F69" s="148">
        <f>'[1]TH Tien 07'!F65</f>
        <v>1219838664.8760002</v>
      </c>
      <c r="G69" s="148">
        <f>'[1]TH Tien 07'!G65</f>
        <v>508734931.026</v>
      </c>
      <c r="H69" s="148">
        <f>'[1]TH Tien 07'!H65</f>
        <v>121946421.84799999</v>
      </c>
      <c r="I69" s="148">
        <f>'[1]TH Tien 07'!I65</f>
        <v>188610029.469</v>
      </c>
      <c r="J69" s="148">
        <f>'[1]TH Tien 07'!J65</f>
        <v>26843315.382999994</v>
      </c>
      <c r="K69" s="148">
        <f>'[1]TH Tien 07'!K65</f>
        <v>171182188.126</v>
      </c>
      <c r="L69" s="148">
        <f>'[1]TH Tien 07'!N65</f>
        <v>152976.2</v>
      </c>
      <c r="M69" s="148">
        <f>'[1]TH Tien 07'!P65</f>
        <v>700364727.2030002</v>
      </c>
      <c r="N69" s="148">
        <f>'[1]TH Tien 07'!Q65</f>
        <v>10739006.647</v>
      </c>
      <c r="O69" s="148">
        <f>'[1]TH Tien 07'!R65</f>
        <v>313744147.87600017</v>
      </c>
      <c r="P69" s="148">
        <f>'[1]TH Tien 07'!S65</f>
        <v>192778009.43400002</v>
      </c>
      <c r="Q69" s="148">
        <f>'[1]TH Tien 07'!T65</f>
        <v>2736090</v>
      </c>
      <c r="R69" s="148">
        <f>'[1]TH Tien 07'!U65</f>
        <v>118230048.44200015</v>
      </c>
      <c r="S69" s="148">
        <f>'[1]TH Tien 07'!V65</f>
        <v>1024847881.7260003</v>
      </c>
      <c r="T69" s="173">
        <f>'[1]TH Tien 07'!W65</f>
        <v>0.41705099672153306</v>
      </c>
      <c r="U69" s="173">
        <f>'[1]TH Tien 07'!X65</f>
        <v>0.7954175377637487</v>
      </c>
      <c r="V69" s="138">
        <f t="shared" si="7"/>
        <v>926710054.9020001</v>
      </c>
      <c r="W69" s="138">
        <f t="shared" si="8"/>
        <v>215606321.052</v>
      </c>
      <c r="X69" s="172">
        <f t="shared" si="9"/>
        <v>0.23265779831729616</v>
      </c>
      <c r="Y69" s="172">
        <f t="shared" si="10"/>
        <v>0.656479289478038</v>
      </c>
      <c r="Z69" s="138">
        <f t="shared" si="11"/>
        <v>1411636390.9040003</v>
      </c>
    </row>
    <row r="70" spans="1:26" s="140" customFormat="1" ht="18.75" customHeight="1">
      <c r="A70" s="146">
        <v>55</v>
      </c>
      <c r="B70" s="147" t="str">
        <f>'[1]TH Tien 07'!B66</f>
        <v>TT Huế</v>
      </c>
      <c r="C70" s="148">
        <f>'[1]TH Tien 07'!C66</f>
        <v>557545926.2</v>
      </c>
      <c r="D70" s="148">
        <f>'[1]TH Tien 07'!D66</f>
        <v>418435005</v>
      </c>
      <c r="E70" s="148">
        <f>'[1]TH Tien 07'!E66</f>
        <v>139110921.2</v>
      </c>
      <c r="F70" s="148">
        <f>'[1]TH Tien 07'!F66</f>
        <v>181820625.2</v>
      </c>
      <c r="G70" s="148">
        <f>'[1]TH Tien 07'!G66</f>
        <v>103345647.2</v>
      </c>
      <c r="H70" s="148">
        <f>'[1]TH Tien 07'!H66</f>
        <v>5279267</v>
      </c>
      <c r="I70" s="148">
        <f>'[1]TH Tien 07'!I66</f>
        <v>34173724.2</v>
      </c>
      <c r="J70" s="148">
        <f>'[1]TH Tien 07'!J66</f>
        <v>50241706</v>
      </c>
      <c r="K70" s="148">
        <f>'[1]TH Tien 07'!K66</f>
        <v>13630760</v>
      </c>
      <c r="L70" s="148">
        <f>'[1]TH Tien 07'!N66</f>
        <v>20190</v>
      </c>
      <c r="M70" s="148">
        <f>'[1]TH Tien 07'!P66</f>
        <v>72736089</v>
      </c>
      <c r="N70" s="148">
        <f>'[1]TH Tien 07'!Q66</f>
        <v>5738889</v>
      </c>
      <c r="O70" s="148">
        <f>'[1]TH Tien 07'!R66</f>
        <v>375725301.00000006</v>
      </c>
      <c r="P70" s="148">
        <f>'[1]TH Tien 07'!S66</f>
        <v>7604239</v>
      </c>
      <c r="Q70" s="148">
        <f>'[1]TH Tien 07'!T66</f>
        <v>1105496</v>
      </c>
      <c r="R70" s="148">
        <f>'[1]TH Tien 07'!U66</f>
        <v>367015566.00000006</v>
      </c>
      <c r="S70" s="148">
        <f>'[1]TH Tien 07'!V66</f>
        <v>454200279.00000006</v>
      </c>
      <c r="T70" s="173">
        <f>'[1]TH Tien 07'!W66</f>
        <v>0.56839342118817</v>
      </c>
      <c r="U70" s="173">
        <f>'[1]TH Tien 07'!X66</f>
        <v>0.32610878612137545</v>
      </c>
      <c r="V70" s="138">
        <f t="shared" si="7"/>
        <v>162910598.2</v>
      </c>
      <c r="W70" s="138">
        <f t="shared" si="8"/>
        <v>84435620.2</v>
      </c>
      <c r="X70" s="172">
        <f t="shared" si="9"/>
        <v>0.5182942124878896</v>
      </c>
      <c r="Y70" s="172">
        <f t="shared" si="10"/>
        <v>0.29498539425861464</v>
      </c>
      <c r="Z70" s="138">
        <f t="shared" si="11"/>
        <v>552266659.2</v>
      </c>
    </row>
    <row r="71" spans="1:26" s="140" customFormat="1" ht="18.75" customHeight="1">
      <c r="A71" s="146">
        <v>56</v>
      </c>
      <c r="B71" s="147" t="str">
        <f>'[1]TH Tien 07'!B67</f>
        <v>Tuyên Quang</v>
      </c>
      <c r="C71" s="148">
        <f>'[1]TH Tien 07'!C67</f>
        <v>88616263</v>
      </c>
      <c r="D71" s="148">
        <f>'[1]TH Tien 07'!D67</f>
        <v>51987747</v>
      </c>
      <c r="E71" s="148">
        <f>'[1]TH Tien 07'!E67</f>
        <v>36628516</v>
      </c>
      <c r="F71" s="148">
        <f>'[1]TH Tien 07'!F67</f>
        <v>54191002</v>
      </c>
      <c r="G71" s="148">
        <f>'[1]TH Tien 07'!G67</f>
        <v>35234141</v>
      </c>
      <c r="H71" s="148">
        <f>'[1]TH Tien 07'!H67</f>
        <v>11394753</v>
      </c>
      <c r="I71" s="148">
        <f>'[1]TH Tien 07'!I67</f>
        <v>10623835</v>
      </c>
      <c r="J71" s="148">
        <f>'[1]TH Tien 07'!J67</f>
        <v>2012238</v>
      </c>
      <c r="K71" s="148">
        <f>'[1]TH Tien 07'!K67</f>
        <v>10816854</v>
      </c>
      <c r="L71" s="148">
        <f>'[1]TH Tien 07'!N67</f>
        <v>386461</v>
      </c>
      <c r="M71" s="148">
        <f>'[1]TH Tien 07'!P67</f>
        <v>18956861</v>
      </c>
      <c r="N71" s="148">
        <f>'[1]TH Tien 07'!Q67</f>
        <v>0</v>
      </c>
      <c r="O71" s="148">
        <f>'[1]TH Tien 07'!R67</f>
        <v>34425261</v>
      </c>
      <c r="P71" s="148">
        <f>'[1]TH Tien 07'!S67</f>
        <v>30554294</v>
      </c>
      <c r="Q71" s="148">
        <f>'[1]TH Tien 07'!T67</f>
        <v>0</v>
      </c>
      <c r="R71" s="148">
        <f>'[1]TH Tien 07'!U67</f>
        <v>3870967</v>
      </c>
      <c r="S71" s="148">
        <f>'[1]TH Tien 07'!V67</f>
        <v>53382122</v>
      </c>
      <c r="T71" s="173">
        <f>'[1]TH Tien 07'!W67</f>
        <v>0.6501843424116793</v>
      </c>
      <c r="U71" s="173">
        <f>'[1]TH Tien 07'!X67</f>
        <v>0.6115243428850075</v>
      </c>
      <c r="V71" s="138">
        <f t="shared" si="7"/>
        <v>31979395</v>
      </c>
      <c r="W71" s="138">
        <f t="shared" si="8"/>
        <v>13022534</v>
      </c>
      <c r="X71" s="172">
        <f t="shared" si="9"/>
        <v>0.40721639668292664</v>
      </c>
      <c r="Y71" s="172">
        <f t="shared" si="10"/>
        <v>0.41412548135875615</v>
      </c>
      <c r="Z71" s="138">
        <f t="shared" si="11"/>
        <v>77221510</v>
      </c>
    </row>
    <row r="72" spans="1:26" s="140" customFormat="1" ht="18.75" customHeight="1">
      <c r="A72" s="146">
        <v>57</v>
      </c>
      <c r="B72" s="147" t="str">
        <f>'[1]TH Tien 07'!B68</f>
        <v>Thái Bình</v>
      </c>
      <c r="C72" s="148">
        <f>'[1]TH Tien 07'!C68</f>
        <v>594401343</v>
      </c>
      <c r="D72" s="148">
        <f>'[1]TH Tien 07'!D68</f>
        <v>328413478</v>
      </c>
      <c r="E72" s="148">
        <f>'[1]TH Tien 07'!E68</f>
        <v>265987865</v>
      </c>
      <c r="F72" s="148">
        <f>'[1]TH Tien 07'!F68</f>
        <v>268222601</v>
      </c>
      <c r="G72" s="148">
        <f>'[1]TH Tien 07'!G68</f>
        <v>115374700</v>
      </c>
      <c r="H72" s="148">
        <f>'[1]TH Tien 07'!H68</f>
        <v>10141471</v>
      </c>
      <c r="I72" s="148">
        <f>'[1]TH Tien 07'!I68</f>
        <v>28838365</v>
      </c>
      <c r="J72" s="148">
        <f>'[1]TH Tien 07'!J68</f>
        <v>5952795</v>
      </c>
      <c r="K72" s="148">
        <f>'[1]TH Tien 07'!K68</f>
        <v>70307511</v>
      </c>
      <c r="L72" s="148">
        <f>'[1]TH Tien 07'!N68</f>
        <v>134558</v>
      </c>
      <c r="M72" s="148">
        <f>'[1]TH Tien 07'!P68</f>
        <v>123023886</v>
      </c>
      <c r="N72" s="148">
        <f>'[1]TH Tien 07'!Q68</f>
        <v>29824015</v>
      </c>
      <c r="O72" s="148">
        <f>'[1]TH Tien 07'!R68</f>
        <v>326178742</v>
      </c>
      <c r="P72" s="148">
        <f>'[1]TH Tien 07'!S68</f>
        <v>28385864</v>
      </c>
      <c r="Q72" s="148">
        <f>'[1]TH Tien 07'!T68</f>
        <v>166419</v>
      </c>
      <c r="R72" s="148">
        <f>'[1]TH Tien 07'!U68</f>
        <v>297626459</v>
      </c>
      <c r="S72" s="148">
        <f>'[1]TH Tien 07'!V68</f>
        <v>479026643</v>
      </c>
      <c r="T72" s="173">
        <f>'[1]TH Tien 07'!W68</f>
        <v>0.430145332905783</v>
      </c>
      <c r="U72" s="173">
        <f>'[1]TH Tien 07'!X68</f>
        <v>0.45124830917483305</v>
      </c>
      <c r="V72" s="138">
        <f t="shared" si="7"/>
        <v>187773619</v>
      </c>
      <c r="W72" s="138">
        <f t="shared" si="8"/>
        <v>34925718</v>
      </c>
      <c r="X72" s="172">
        <f t="shared" si="9"/>
        <v>0.18599906731307128</v>
      </c>
      <c r="Y72" s="172">
        <f t="shared" si="10"/>
        <v>0.32138715663840767</v>
      </c>
      <c r="Z72" s="138">
        <f t="shared" si="11"/>
        <v>584259872</v>
      </c>
    </row>
    <row r="73" spans="1:26" s="140" customFormat="1" ht="18.75" customHeight="1">
      <c r="A73" s="146">
        <v>58</v>
      </c>
      <c r="B73" s="147" t="str">
        <f>'[1]TH Tien 07'!B69</f>
        <v>Thái Nguyên</v>
      </c>
      <c r="C73" s="148">
        <f>'[1]TH Tien 07'!C69</f>
        <v>709431292</v>
      </c>
      <c r="D73" s="148">
        <f>'[1]TH Tien 07'!D69</f>
        <v>135480843</v>
      </c>
      <c r="E73" s="148">
        <f>'[1]TH Tien 07'!E69</f>
        <v>573950449</v>
      </c>
      <c r="F73" s="148">
        <f>'[1]TH Tien 07'!F69</f>
        <v>643887530</v>
      </c>
      <c r="G73" s="148">
        <f>'[1]TH Tien 07'!G69</f>
        <v>454337146</v>
      </c>
      <c r="H73" s="148">
        <f>'[1]TH Tien 07'!H69</f>
        <v>305098243</v>
      </c>
      <c r="I73" s="148">
        <f>'[1]TH Tien 07'!I69</f>
        <v>109319985</v>
      </c>
      <c r="J73" s="148">
        <f>'[1]TH Tien 07'!J69</f>
        <v>6525488</v>
      </c>
      <c r="K73" s="148">
        <f>'[1]TH Tien 07'!K69</f>
        <v>32261476</v>
      </c>
      <c r="L73" s="148">
        <f>'[1]TH Tien 07'!N69</f>
        <v>1131954</v>
      </c>
      <c r="M73" s="148">
        <f>'[1]TH Tien 07'!P69</f>
        <v>175201858</v>
      </c>
      <c r="N73" s="148">
        <f>'[1]TH Tien 07'!Q69</f>
        <v>14348526</v>
      </c>
      <c r="O73" s="148">
        <f>'[1]TH Tien 07'!R69</f>
        <v>65543762</v>
      </c>
      <c r="P73" s="148">
        <f>'[1]TH Tien 07'!S69</f>
        <v>38655738</v>
      </c>
      <c r="Q73" s="148">
        <f>'[1]TH Tien 07'!T69</f>
        <v>2477653</v>
      </c>
      <c r="R73" s="148">
        <f>'[1]TH Tien 07'!U69</f>
        <v>24410371</v>
      </c>
      <c r="S73" s="148">
        <f>'[1]TH Tien 07'!V69</f>
        <v>255094146</v>
      </c>
      <c r="T73" s="173">
        <f>'[1]TH Tien 07'!W69</f>
        <v>0.7056156934736724</v>
      </c>
      <c r="U73" s="173">
        <f>'[1]TH Tien 07'!X69</f>
        <v>0.9076108387956476</v>
      </c>
      <c r="V73" s="138">
        <f t="shared" si="7"/>
        <v>306527811</v>
      </c>
      <c r="W73" s="138">
        <f t="shared" si="8"/>
        <v>116977427</v>
      </c>
      <c r="X73" s="172">
        <f t="shared" si="9"/>
        <v>0.3816209257436677</v>
      </c>
      <c r="Y73" s="172">
        <f t="shared" si="10"/>
        <v>0.758107237976483</v>
      </c>
      <c r="Z73" s="138">
        <f t="shared" si="11"/>
        <v>404333049</v>
      </c>
    </row>
    <row r="74" spans="1:26" s="140" customFormat="1" ht="18.75" customHeight="1">
      <c r="A74" s="146">
        <v>59</v>
      </c>
      <c r="B74" s="147" t="str">
        <f>'[1]TH Tien 07'!B70</f>
        <v>Thanh Hóa</v>
      </c>
      <c r="C74" s="148">
        <f>'[1]TH Tien 07'!C70</f>
        <v>633221447</v>
      </c>
      <c r="D74" s="148">
        <f>'[1]TH Tien 07'!D70</f>
        <v>364750982</v>
      </c>
      <c r="E74" s="148">
        <f>'[1]TH Tien 07'!E70</f>
        <v>268470465</v>
      </c>
      <c r="F74" s="148">
        <f>'[1]TH Tien 07'!F70</f>
        <v>528415271.996</v>
      </c>
      <c r="G74" s="148">
        <f>'[1]TH Tien 07'!G70</f>
        <v>134714891</v>
      </c>
      <c r="H74" s="148">
        <f>'[1]TH Tien 07'!H70</f>
        <v>10714770</v>
      </c>
      <c r="I74" s="148">
        <f>'[1]TH Tien 07'!I70</f>
        <v>71498731</v>
      </c>
      <c r="J74" s="148">
        <f>'[1]TH Tien 07'!J70</f>
        <v>16508811</v>
      </c>
      <c r="K74" s="148">
        <f>'[1]TH Tien 07'!K70</f>
        <v>35690492</v>
      </c>
      <c r="L74" s="148">
        <f>'[1]TH Tien 07'!N70</f>
        <v>302087</v>
      </c>
      <c r="M74" s="148">
        <f>'[1]TH Tien 07'!P70</f>
        <v>389582779.996</v>
      </c>
      <c r="N74" s="148">
        <f>'[1]TH Tien 07'!Q70</f>
        <v>4117601</v>
      </c>
      <c r="O74" s="148">
        <f>'[1]TH Tien 07'!R70</f>
        <v>104806175.00400001</v>
      </c>
      <c r="P74" s="148">
        <f>'[1]TH Tien 07'!S70</f>
        <v>38104400</v>
      </c>
      <c r="Q74" s="148">
        <f>'[1]TH Tien 07'!T70</f>
        <v>320144</v>
      </c>
      <c r="R74" s="148">
        <f>'[1]TH Tien 07'!U70</f>
        <v>66381631.00400001</v>
      </c>
      <c r="S74" s="148">
        <f>'[1]TH Tien 07'!V70</f>
        <v>498506556</v>
      </c>
      <c r="T74" s="173">
        <f>'[1]TH Tien 07'!W70</f>
        <v>0.254941327662876</v>
      </c>
      <c r="U74" s="173">
        <f>'[1]TH Tien 07'!X70</f>
        <v>0.8344873258785879</v>
      </c>
      <c r="V74" s="138">
        <f t="shared" si="7"/>
        <v>482010009.996</v>
      </c>
      <c r="W74" s="138">
        <f t="shared" si="8"/>
        <v>88309629</v>
      </c>
      <c r="X74" s="172">
        <f t="shared" si="9"/>
        <v>0.18321119306367278</v>
      </c>
      <c r="Y74" s="172">
        <f t="shared" si="10"/>
        <v>0.7743049637939867</v>
      </c>
      <c r="Z74" s="138">
        <f t="shared" si="11"/>
        <v>622506677</v>
      </c>
    </row>
    <row r="75" spans="1:26" s="140" customFormat="1" ht="18.75" customHeight="1">
      <c r="A75" s="146">
        <v>60</v>
      </c>
      <c r="B75" s="147" t="str">
        <f>'[1]TH Tien 07'!B71</f>
        <v>Trà Vinh</v>
      </c>
      <c r="C75" s="148">
        <f>'[1]TH Tien 07'!C71</f>
        <v>721581391</v>
      </c>
      <c r="D75" s="148">
        <f>'[1]TH Tien 07'!D71</f>
        <v>447726862</v>
      </c>
      <c r="E75" s="148">
        <f>'[1]TH Tien 07'!E71</f>
        <v>273854529</v>
      </c>
      <c r="F75" s="148">
        <f>'[1]TH Tien 07'!F71</f>
        <v>535948253</v>
      </c>
      <c r="G75" s="148">
        <f>'[1]TH Tien 07'!G71</f>
        <v>228924553</v>
      </c>
      <c r="H75" s="148">
        <f>'[1]TH Tien 07'!H71</f>
        <v>35509376</v>
      </c>
      <c r="I75" s="148">
        <f>'[1]TH Tien 07'!I71</f>
        <v>86634482</v>
      </c>
      <c r="J75" s="148">
        <f>'[1]TH Tien 07'!J71</f>
        <v>31387783</v>
      </c>
      <c r="K75" s="148">
        <f>'[1]TH Tien 07'!K71</f>
        <v>75267595</v>
      </c>
      <c r="L75" s="148">
        <f>'[1]TH Tien 07'!N71</f>
        <v>125317</v>
      </c>
      <c r="M75" s="148">
        <f>'[1]TH Tien 07'!P71</f>
        <v>306861125</v>
      </c>
      <c r="N75" s="148">
        <f>'[1]TH Tien 07'!Q71</f>
        <v>162575</v>
      </c>
      <c r="O75" s="148">
        <f>'[1]TH Tien 07'!R71</f>
        <v>185633138</v>
      </c>
      <c r="P75" s="148">
        <f>'[1]TH Tien 07'!S71</f>
        <v>33874905</v>
      </c>
      <c r="Q75" s="148">
        <f>'[1]TH Tien 07'!T71</f>
        <v>136404</v>
      </c>
      <c r="R75" s="148">
        <f>'[1]TH Tien 07'!U71</f>
        <v>151621829</v>
      </c>
      <c r="S75" s="148">
        <f>'[1]TH Tien 07'!V71</f>
        <v>492656838</v>
      </c>
      <c r="T75" s="173">
        <f>'[1]TH Tien 07'!W71</f>
        <v>0.4271392839114264</v>
      </c>
      <c r="U75" s="173">
        <f>'[1]TH Tien 07'!X71</f>
        <v>0.7427412343010381</v>
      </c>
      <c r="V75" s="138">
        <f t="shared" si="7"/>
        <v>425171282</v>
      </c>
      <c r="W75" s="138">
        <f t="shared" si="8"/>
        <v>118147582</v>
      </c>
      <c r="X75" s="172">
        <f t="shared" si="9"/>
        <v>0.27788231943661706</v>
      </c>
      <c r="Y75" s="172">
        <f t="shared" si="10"/>
        <v>0.6197181530571539</v>
      </c>
      <c r="Z75" s="138">
        <f t="shared" si="11"/>
        <v>686072015</v>
      </c>
    </row>
    <row r="76" spans="1:26" s="140" customFormat="1" ht="18.75" customHeight="1">
      <c r="A76" s="146">
        <v>61</v>
      </c>
      <c r="B76" s="147" t="str">
        <f>'[1]TH Tien 07'!B72</f>
        <v>Vĩnh Long</v>
      </c>
      <c r="C76" s="148">
        <f>'[1]TH Tien 07'!C72</f>
        <v>1151906841.321</v>
      </c>
      <c r="D76" s="148">
        <f>'[1]TH Tien 07'!D72</f>
        <v>593622483.3</v>
      </c>
      <c r="E76" s="148">
        <f>'[1]TH Tien 07'!E72</f>
        <v>558284358.021</v>
      </c>
      <c r="F76" s="148">
        <f>'[1]TH Tien 07'!F72</f>
        <v>1031853492.894</v>
      </c>
      <c r="G76" s="148">
        <f>'[1]TH Tien 07'!G72</f>
        <v>364352399.383</v>
      </c>
      <c r="H76" s="148">
        <f>'[1]TH Tien 07'!H72</f>
        <v>30252144</v>
      </c>
      <c r="I76" s="148">
        <f>'[1]TH Tien 07'!I72</f>
        <v>78666472</v>
      </c>
      <c r="J76" s="148">
        <f>'[1]TH Tien 07'!J72</f>
        <v>220596105</v>
      </c>
      <c r="K76" s="148">
        <f>'[1]TH Tien 07'!K72</f>
        <v>34816933.383</v>
      </c>
      <c r="L76" s="148">
        <f>'[1]TH Tien 07'!N72</f>
        <v>20745</v>
      </c>
      <c r="M76" s="148">
        <f>'[1]TH Tien 07'!P72</f>
        <v>667443667.511</v>
      </c>
      <c r="N76" s="148">
        <f>'[1]TH Tien 07'!Q72</f>
        <v>57426</v>
      </c>
      <c r="O76" s="148">
        <f>'[1]TH Tien 07'!R72</f>
        <v>120053348.42700005</v>
      </c>
      <c r="P76" s="148">
        <f>'[1]TH Tien 07'!S72</f>
        <v>77985164.17999999</v>
      </c>
      <c r="Q76" s="148">
        <f>'[1]TH Tien 07'!T72</f>
        <v>5291124</v>
      </c>
      <c r="R76" s="148">
        <f>'[1]TH Tien 07'!U72</f>
        <v>36777060.24700005</v>
      </c>
      <c r="S76" s="148">
        <f>'[1]TH Tien 07'!V72</f>
        <v>787554441.9380001</v>
      </c>
      <c r="T76" s="173">
        <f>'[1]TH Tien 07'!W72</f>
        <v>0.35310477882001906</v>
      </c>
      <c r="U76" s="173">
        <f>'[1]TH Tien 07'!X72</f>
        <v>0.8957785958721075</v>
      </c>
      <c r="V76" s="138">
        <f t="shared" si="7"/>
        <v>966784415.511</v>
      </c>
      <c r="W76" s="138">
        <f t="shared" si="8"/>
        <v>299283322</v>
      </c>
      <c r="X76" s="172">
        <f t="shared" si="9"/>
        <v>0.30956572861366605</v>
      </c>
      <c r="Y76" s="172">
        <f t="shared" si="10"/>
        <v>0.8619269529384598</v>
      </c>
      <c r="Z76" s="138">
        <f t="shared" si="11"/>
        <v>1121654697.321</v>
      </c>
    </row>
    <row r="77" spans="1:26" s="140" customFormat="1" ht="18.75" customHeight="1">
      <c r="A77" s="146">
        <v>62</v>
      </c>
      <c r="B77" s="147" t="str">
        <f>'[1]TH Tien 07'!B73</f>
        <v>Vĩnh Phúc</v>
      </c>
      <c r="C77" s="148">
        <f>'[1]TH Tien 07'!C73</f>
        <v>519365129</v>
      </c>
      <c r="D77" s="148">
        <f>'[1]TH Tien 07'!D73</f>
        <v>253095490</v>
      </c>
      <c r="E77" s="148">
        <f>'[1]TH Tien 07'!E73</f>
        <v>266269639</v>
      </c>
      <c r="F77" s="148">
        <f>'[1]TH Tien 07'!F73</f>
        <v>326093849</v>
      </c>
      <c r="G77" s="148">
        <f>'[1]TH Tien 07'!G73</f>
        <v>149184953</v>
      </c>
      <c r="H77" s="148">
        <f>'[1]TH Tien 07'!H73</f>
        <v>22463334</v>
      </c>
      <c r="I77" s="148">
        <f>'[1]TH Tien 07'!I73</f>
        <v>59205236</v>
      </c>
      <c r="J77" s="148">
        <f>'[1]TH Tien 07'!J73</f>
        <v>15462292</v>
      </c>
      <c r="K77" s="148">
        <f>'[1]TH Tien 07'!K73</f>
        <v>51620338</v>
      </c>
      <c r="L77" s="148">
        <f>'[1]TH Tien 07'!N73</f>
        <v>433753</v>
      </c>
      <c r="M77" s="148">
        <f>'[1]TH Tien 07'!P73</f>
        <v>165639852</v>
      </c>
      <c r="N77" s="148">
        <f>'[1]TH Tien 07'!Q73</f>
        <v>11269044</v>
      </c>
      <c r="O77" s="148">
        <f>'[1]TH Tien 07'!R73</f>
        <v>193271280</v>
      </c>
      <c r="P77" s="148">
        <f>'[1]TH Tien 07'!S73</f>
        <v>20805549</v>
      </c>
      <c r="Q77" s="148">
        <f>'[1]TH Tien 07'!T73</f>
        <v>79064</v>
      </c>
      <c r="R77" s="148">
        <f>'[1]TH Tien 07'!U73</f>
        <v>172386667</v>
      </c>
      <c r="S77" s="148">
        <f>'[1]TH Tien 07'!V73</f>
        <v>370180176</v>
      </c>
      <c r="T77" s="173">
        <f>'[1]TH Tien 07'!W73</f>
        <v>0.45749085257968175</v>
      </c>
      <c r="U77" s="173">
        <f>'[1]TH Tien 07'!X73</f>
        <v>0.6278701260284265</v>
      </c>
      <c r="V77" s="138">
        <f t="shared" si="7"/>
        <v>252010177</v>
      </c>
      <c r="W77" s="138">
        <f t="shared" si="8"/>
        <v>75101281</v>
      </c>
      <c r="X77" s="172">
        <f t="shared" si="9"/>
        <v>0.29800892128257184</v>
      </c>
      <c r="Y77" s="172">
        <f t="shared" si="10"/>
        <v>0.5071629435349494</v>
      </c>
      <c r="Z77" s="138">
        <f t="shared" si="11"/>
        <v>496901795</v>
      </c>
    </row>
    <row r="78" spans="1:26" s="140" customFormat="1" ht="18.75" customHeight="1">
      <c r="A78" s="146">
        <v>63</v>
      </c>
      <c r="B78" s="147" t="str">
        <f>'[1]TH Tien 07'!B74</f>
        <v>Yên Bái</v>
      </c>
      <c r="C78" s="148">
        <f>'[1]TH Tien 07'!C74</f>
        <v>117033753</v>
      </c>
      <c r="D78" s="148">
        <f>'[1]TH Tien 07'!D74</f>
        <v>47063865</v>
      </c>
      <c r="E78" s="148">
        <f>'[1]TH Tien 07'!E74</f>
        <v>69969888</v>
      </c>
      <c r="F78" s="148">
        <f>'[1]TH Tien 07'!F74</f>
        <v>91904612</v>
      </c>
      <c r="G78" s="148">
        <f>'[1]TH Tien 07'!G74</f>
        <v>34254789</v>
      </c>
      <c r="H78" s="148">
        <f>'[1]TH Tien 07'!H74</f>
        <v>4692996</v>
      </c>
      <c r="I78" s="148">
        <f>'[1]TH Tien 07'!I74</f>
        <v>11662375</v>
      </c>
      <c r="J78" s="148">
        <f>'[1]TH Tien 07'!J74</f>
        <v>15167086</v>
      </c>
      <c r="K78" s="148">
        <f>'[1]TH Tien 07'!K74</f>
        <v>2230218</v>
      </c>
      <c r="L78" s="148">
        <f>'[1]TH Tien 07'!N74</f>
        <v>502114</v>
      </c>
      <c r="M78" s="148">
        <f>'[1]TH Tien 07'!P74</f>
        <v>57649778</v>
      </c>
      <c r="N78" s="148">
        <f>'[1]TH Tien 07'!Q74</f>
        <v>45</v>
      </c>
      <c r="O78" s="148">
        <f>'[1]TH Tien 07'!R74</f>
        <v>25129141</v>
      </c>
      <c r="P78" s="148">
        <f>'[1]TH Tien 07'!S74</f>
        <v>11534922</v>
      </c>
      <c r="Q78" s="148">
        <f>'[1]TH Tien 07'!T74</f>
        <v>13594219</v>
      </c>
      <c r="R78" s="148">
        <f>'[1]TH Tien 07'!U74</f>
        <v>0</v>
      </c>
      <c r="S78" s="148">
        <f>'[1]TH Tien 07'!V74</f>
        <v>82778964</v>
      </c>
      <c r="T78" s="173">
        <f>'[1]TH Tien 07'!W74</f>
        <v>0.37272111001349967</v>
      </c>
      <c r="U78" s="173">
        <f>'[1]TH Tien 07'!X74</f>
        <v>0.7852829602072148</v>
      </c>
      <c r="V78" s="138">
        <f t="shared" si="7"/>
        <v>84981398</v>
      </c>
      <c r="W78" s="138">
        <f t="shared" si="8"/>
        <v>27331575</v>
      </c>
      <c r="X78" s="172">
        <f t="shared" si="9"/>
        <v>0.32161832640126725</v>
      </c>
      <c r="Y78" s="172">
        <f t="shared" si="10"/>
        <v>0.7564609699042708</v>
      </c>
      <c r="Z78" s="138">
        <f t="shared" si="11"/>
        <v>112340757</v>
      </c>
    </row>
    <row r="79" spans="2:22" s="130" customFormat="1" ht="17.25" customHeight="1">
      <c r="B79" s="176"/>
      <c r="C79" s="176"/>
      <c r="D79" s="176"/>
      <c r="E79" s="176"/>
      <c r="F79" s="141"/>
      <c r="G79" s="141"/>
      <c r="H79" s="141"/>
      <c r="I79" s="141"/>
      <c r="J79" s="141"/>
      <c r="K79" s="141"/>
      <c r="L79" s="141"/>
      <c r="M79" s="141"/>
      <c r="N79" s="141"/>
      <c r="O79" s="141"/>
      <c r="P79" s="227" t="s">
        <v>325</v>
      </c>
      <c r="Q79" s="227"/>
      <c r="R79" s="227"/>
      <c r="S79" s="227"/>
      <c r="T79" s="227"/>
      <c r="U79" s="227"/>
      <c r="V79" s="142"/>
    </row>
    <row r="80" spans="3:18" ht="15.75">
      <c r="C80" s="296" t="s">
        <v>316</v>
      </c>
      <c r="D80" s="296"/>
      <c r="E80" s="296"/>
      <c r="P80" s="219" t="s">
        <v>322</v>
      </c>
      <c r="Q80" s="219"/>
      <c r="R80" s="219"/>
    </row>
    <row r="81" spans="16:18" ht="15.75">
      <c r="P81" s="219"/>
      <c r="Q81" s="219"/>
      <c r="R81" s="219"/>
    </row>
    <row r="88" spans="3:18" ht="15.75">
      <c r="C88" s="296" t="s">
        <v>317</v>
      </c>
      <c r="D88" s="296"/>
      <c r="E88" s="296"/>
      <c r="P88" s="296" t="s">
        <v>323</v>
      </c>
      <c r="Q88" s="296"/>
      <c r="R88" s="296"/>
    </row>
  </sheetData>
  <sheetProtection/>
  <mergeCells count="47">
    <mergeCell ref="A12:B12"/>
    <mergeCell ref="P81:R81"/>
    <mergeCell ref="C88:E88"/>
    <mergeCell ref="P88:R88"/>
    <mergeCell ref="P79:U79"/>
    <mergeCell ref="C80:E80"/>
    <mergeCell ref="P80:R80"/>
    <mergeCell ref="M9:M11"/>
    <mergeCell ref="N9:N11"/>
    <mergeCell ref="P9:P11"/>
    <mergeCell ref="Q9:Q11"/>
    <mergeCell ref="C8:C11"/>
    <mergeCell ref="D8:E8"/>
    <mergeCell ref="F8:F11"/>
    <mergeCell ref="D9:D11"/>
    <mergeCell ref="J10:J11"/>
    <mergeCell ref="I10:I11"/>
    <mergeCell ref="U7:U11"/>
    <mergeCell ref="Z7:Z11"/>
    <mergeCell ref="G8:N8"/>
    <mergeCell ref="O8:O11"/>
    <mergeCell ref="P8:R8"/>
    <mergeCell ref="X7:X11"/>
    <mergeCell ref="L10:L11"/>
    <mergeCell ref="W7:W11"/>
    <mergeCell ref="R9:R11"/>
    <mergeCell ref="H10:H11"/>
    <mergeCell ref="B6:B11"/>
    <mergeCell ref="K10:K11"/>
    <mergeCell ref="F6:U6"/>
    <mergeCell ref="E9:E11"/>
    <mergeCell ref="G9:G11"/>
    <mergeCell ref="V6:Z6"/>
    <mergeCell ref="F7:N7"/>
    <mergeCell ref="O7:R7"/>
    <mergeCell ref="S7:S11"/>
    <mergeCell ref="T7:T11"/>
    <mergeCell ref="C6:E7"/>
    <mergeCell ref="V7:V11"/>
    <mergeCell ref="H9:L9"/>
    <mergeCell ref="Y7:Y11"/>
    <mergeCell ref="B1:H1"/>
    <mergeCell ref="B2:H2"/>
    <mergeCell ref="A3:J3"/>
    <mergeCell ref="A4:U4"/>
    <mergeCell ref="Q5:U5"/>
    <mergeCell ref="A6:A11"/>
  </mergeCells>
  <printOptions/>
  <pageMargins left="0.1968503937007874" right="0.1968503937007874" top="0.2755905511811024" bottom="0.35433070866141736" header="0.2362204724409449" footer="0.31496062992125984"/>
  <pageSetup horizontalDpi="600" verticalDpi="600" orientation="landscape" paperSize="9" r:id="rId4"/>
  <headerFooter>
    <oddFooter>&amp;C&amp;P</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rgb="FFFFFF00"/>
  </sheetPr>
  <dimension ref="A2:U88"/>
  <sheetViews>
    <sheetView zoomScalePageLayoutView="0" workbookViewId="0" topLeftCell="A4">
      <pane ySplit="10" topLeftCell="A14" activePane="bottomLeft" state="frozen"/>
      <selection pane="topLeft" activeCell="A4" sqref="A4"/>
      <selection pane="bottomLeft" activeCell="A2" sqref="A2:T6"/>
    </sheetView>
  </sheetViews>
  <sheetFormatPr defaultColWidth="9.00390625" defaultRowHeight="15.75"/>
  <cols>
    <col min="1" max="1" width="2.50390625" style="77" customWidth="1"/>
    <col min="2" max="2" width="10.625" style="77" customWidth="1"/>
    <col min="3" max="3" width="4.875" style="77" customWidth="1"/>
    <col min="4" max="4" width="10.125" style="77" customWidth="1"/>
    <col min="5" max="5" width="5.625" style="77" customWidth="1"/>
    <col min="6" max="6" width="9.50390625" style="77" customWidth="1"/>
    <col min="7" max="7" width="4.625" style="77" customWidth="1"/>
    <col min="8" max="8" width="8.50390625" style="77" customWidth="1"/>
    <col min="9" max="9" width="5.125" style="77" customWidth="1"/>
    <col min="10" max="10" width="5.00390625" style="77" customWidth="1"/>
    <col min="11" max="11" width="5.75390625" style="77" customWidth="1"/>
    <col min="12" max="12" width="7.625" style="77" customWidth="1"/>
    <col min="13" max="13" width="5.00390625" style="77" customWidth="1"/>
    <col min="14" max="14" width="8.875" style="77" customWidth="1"/>
    <col min="15" max="15" width="5.00390625" style="77" customWidth="1"/>
    <col min="16" max="16" width="9.375" style="77" customWidth="1"/>
    <col min="17" max="17" width="4.50390625" style="77" customWidth="1"/>
    <col min="18" max="18" width="7.00390625" style="77" customWidth="1"/>
    <col min="19" max="19" width="4.375" style="77" customWidth="1"/>
    <col min="20" max="20" width="8.375" style="77" customWidth="1"/>
    <col min="21" max="16384" width="9.00390625" style="77" customWidth="1"/>
  </cols>
  <sheetData>
    <row r="2" spans="1:18" ht="15.75" customHeight="1">
      <c r="A2" s="144"/>
      <c r="B2" s="144"/>
      <c r="C2" s="144"/>
      <c r="D2" s="144"/>
      <c r="E2" s="75"/>
      <c r="F2" s="75"/>
      <c r="G2" s="75"/>
      <c r="H2" s="75"/>
      <c r="I2" s="75"/>
      <c r="J2" s="75"/>
      <c r="K2" s="75"/>
      <c r="L2" s="75"/>
      <c r="M2" s="75"/>
      <c r="N2" s="75"/>
      <c r="O2" s="75"/>
      <c r="P2" s="76"/>
      <c r="Q2" s="76"/>
      <c r="R2" s="76"/>
    </row>
    <row r="3" spans="1:18" ht="20.25" customHeight="1">
      <c r="A3" s="144"/>
      <c r="B3" s="144"/>
      <c r="C3" s="144"/>
      <c r="D3" s="144"/>
      <c r="E3" s="75"/>
      <c r="F3" s="75"/>
      <c r="G3" s="75"/>
      <c r="H3" s="75"/>
      <c r="I3" s="75"/>
      <c r="J3" s="75"/>
      <c r="K3" s="75"/>
      <c r="L3" s="75"/>
      <c r="M3" s="75"/>
      <c r="N3" s="75"/>
      <c r="O3" s="75"/>
      <c r="P3" s="78"/>
      <c r="Q3" s="78"/>
      <c r="R3" s="78"/>
    </row>
    <row r="4" spans="1:18" ht="15" customHeight="1">
      <c r="A4" s="144"/>
      <c r="B4" s="144"/>
      <c r="C4" s="144"/>
      <c r="D4" s="144"/>
      <c r="E4" s="75"/>
      <c r="F4" s="75"/>
      <c r="G4" s="75"/>
      <c r="H4" s="75"/>
      <c r="I4" s="75"/>
      <c r="J4" s="75"/>
      <c r="K4" s="75"/>
      <c r="L4" s="75"/>
      <c r="M4" s="75"/>
      <c r="N4" s="75"/>
      <c r="O4" s="75"/>
      <c r="P4" s="79"/>
      <c r="Q4" s="79"/>
      <c r="R4" s="79"/>
    </row>
    <row r="5" spans="1:18" ht="15.75" customHeight="1">
      <c r="A5" s="80"/>
      <c r="B5" s="80"/>
      <c r="C5" s="80"/>
      <c r="D5" s="81"/>
      <c r="E5" s="37"/>
      <c r="F5" s="75"/>
      <c r="G5" s="75"/>
      <c r="H5" s="75"/>
      <c r="I5" s="75"/>
      <c r="J5" s="75"/>
      <c r="K5" s="75"/>
      <c r="L5" s="75"/>
      <c r="M5" s="75"/>
      <c r="N5" s="75"/>
      <c r="O5" s="75"/>
      <c r="P5" s="79"/>
      <c r="Q5" s="79"/>
      <c r="R5" s="79"/>
    </row>
    <row r="6" spans="1:18" ht="18.75" customHeight="1">
      <c r="A6" s="82"/>
      <c r="B6" s="82"/>
      <c r="C6" s="82"/>
      <c r="K6" s="145"/>
      <c r="L6" s="145"/>
      <c r="M6" s="145"/>
      <c r="N6" s="145"/>
      <c r="O6" s="145"/>
      <c r="P6" s="79"/>
      <c r="Q6" s="83"/>
      <c r="R6" s="83"/>
    </row>
    <row r="7" spans="1:20" s="84" customFormat="1" ht="21.75" customHeight="1">
      <c r="A7" s="299" t="s">
        <v>30</v>
      </c>
      <c r="B7" s="300"/>
      <c r="C7" s="305" t="s">
        <v>16</v>
      </c>
      <c r="D7" s="306"/>
      <c r="E7" s="305" t="s">
        <v>6</v>
      </c>
      <c r="F7" s="307"/>
      <c r="G7" s="307"/>
      <c r="H7" s="307"/>
      <c r="I7" s="307"/>
      <c r="J7" s="307"/>
      <c r="K7" s="307"/>
      <c r="L7" s="307"/>
      <c r="M7" s="307"/>
      <c r="N7" s="307"/>
      <c r="O7" s="307"/>
      <c r="P7" s="307"/>
      <c r="Q7" s="307"/>
      <c r="R7" s="307"/>
      <c r="S7" s="307"/>
      <c r="T7" s="306"/>
    </row>
    <row r="8" spans="1:21" s="84" customFormat="1" ht="22.5" customHeight="1">
      <c r="A8" s="301"/>
      <c r="B8" s="302"/>
      <c r="C8" s="308" t="s">
        <v>168</v>
      </c>
      <c r="D8" s="308" t="s">
        <v>169</v>
      </c>
      <c r="E8" s="305" t="s">
        <v>170</v>
      </c>
      <c r="F8" s="317"/>
      <c r="G8" s="317"/>
      <c r="H8" s="317"/>
      <c r="I8" s="317"/>
      <c r="J8" s="317"/>
      <c r="K8" s="317"/>
      <c r="L8" s="318"/>
      <c r="M8" s="305" t="s">
        <v>171</v>
      </c>
      <c r="N8" s="307"/>
      <c r="O8" s="307"/>
      <c r="P8" s="307"/>
      <c r="Q8" s="307"/>
      <c r="R8" s="307"/>
      <c r="S8" s="307"/>
      <c r="T8" s="306"/>
      <c r="U8" s="85"/>
    </row>
    <row r="9" spans="1:20" s="84" customFormat="1" ht="42.75" customHeight="1">
      <c r="A9" s="301"/>
      <c r="B9" s="302"/>
      <c r="C9" s="309"/>
      <c r="D9" s="309"/>
      <c r="E9" s="319" t="s">
        <v>172</v>
      </c>
      <c r="F9" s="319"/>
      <c r="G9" s="305" t="s">
        <v>173</v>
      </c>
      <c r="H9" s="307"/>
      <c r="I9" s="307"/>
      <c r="J9" s="307"/>
      <c r="K9" s="307"/>
      <c r="L9" s="306"/>
      <c r="M9" s="319" t="s">
        <v>172</v>
      </c>
      <c r="N9" s="319"/>
      <c r="O9" s="305" t="s">
        <v>173</v>
      </c>
      <c r="P9" s="307"/>
      <c r="Q9" s="307"/>
      <c r="R9" s="307"/>
      <c r="S9" s="307"/>
      <c r="T9" s="306"/>
    </row>
    <row r="10" spans="1:20" s="84" customFormat="1" ht="35.25" customHeight="1">
      <c r="A10" s="301"/>
      <c r="B10" s="302"/>
      <c r="C10" s="309"/>
      <c r="D10" s="309"/>
      <c r="E10" s="308" t="s">
        <v>4</v>
      </c>
      <c r="F10" s="308" t="s">
        <v>7</v>
      </c>
      <c r="G10" s="303" t="s">
        <v>174</v>
      </c>
      <c r="H10" s="304"/>
      <c r="I10" s="303" t="s">
        <v>175</v>
      </c>
      <c r="J10" s="304"/>
      <c r="K10" s="303" t="s">
        <v>176</v>
      </c>
      <c r="L10" s="304"/>
      <c r="M10" s="308" t="s">
        <v>4</v>
      </c>
      <c r="N10" s="308" t="s">
        <v>177</v>
      </c>
      <c r="O10" s="303" t="s">
        <v>174</v>
      </c>
      <c r="P10" s="304"/>
      <c r="Q10" s="303" t="s">
        <v>178</v>
      </c>
      <c r="R10" s="304"/>
      <c r="S10" s="303" t="s">
        <v>179</v>
      </c>
      <c r="T10" s="304"/>
    </row>
    <row r="11" spans="1:20" s="84" customFormat="1" ht="25.5" customHeight="1">
      <c r="A11" s="303"/>
      <c r="B11" s="304"/>
      <c r="C11" s="310"/>
      <c r="D11" s="310"/>
      <c r="E11" s="310"/>
      <c r="F11" s="310"/>
      <c r="G11" s="86" t="s">
        <v>4</v>
      </c>
      <c r="H11" s="86" t="s">
        <v>7</v>
      </c>
      <c r="I11" s="87" t="s">
        <v>4</v>
      </c>
      <c r="J11" s="86" t="s">
        <v>177</v>
      </c>
      <c r="K11" s="87" t="s">
        <v>4</v>
      </c>
      <c r="L11" s="86" t="s">
        <v>177</v>
      </c>
      <c r="M11" s="310"/>
      <c r="N11" s="310"/>
      <c r="O11" s="86" t="s">
        <v>4</v>
      </c>
      <c r="P11" s="86" t="s">
        <v>7</v>
      </c>
      <c r="Q11" s="87" t="s">
        <v>4</v>
      </c>
      <c r="R11" s="86" t="s">
        <v>7</v>
      </c>
      <c r="S11" s="87" t="s">
        <v>4</v>
      </c>
      <c r="T11" s="86" t="s">
        <v>7</v>
      </c>
    </row>
    <row r="12" spans="1:20" ht="12.75">
      <c r="A12" s="311" t="s">
        <v>5</v>
      </c>
      <c r="B12" s="312"/>
      <c r="C12" s="88">
        <v>1</v>
      </c>
      <c r="D12" s="89">
        <v>2</v>
      </c>
      <c r="E12" s="88">
        <v>3</v>
      </c>
      <c r="F12" s="89">
        <v>4</v>
      </c>
      <c r="G12" s="88">
        <v>5</v>
      </c>
      <c r="H12" s="89">
        <v>6</v>
      </c>
      <c r="I12" s="88">
        <v>7</v>
      </c>
      <c r="J12" s="89">
        <v>8</v>
      </c>
      <c r="K12" s="88">
        <v>9</v>
      </c>
      <c r="L12" s="89">
        <v>10</v>
      </c>
      <c r="M12" s="88">
        <v>11</v>
      </c>
      <c r="N12" s="89">
        <v>12</v>
      </c>
      <c r="O12" s="88">
        <v>13</v>
      </c>
      <c r="P12" s="89">
        <v>14</v>
      </c>
      <c r="Q12" s="88">
        <v>15</v>
      </c>
      <c r="R12" s="89">
        <v>16</v>
      </c>
      <c r="S12" s="88">
        <v>17</v>
      </c>
      <c r="T12" s="89">
        <v>18</v>
      </c>
    </row>
    <row r="13" spans="1:20" ht="18" customHeight="1">
      <c r="A13" s="313" t="s">
        <v>15</v>
      </c>
      <c r="B13" s="314"/>
      <c r="C13" s="112">
        <f>SUM(C14:C76)</f>
        <v>342</v>
      </c>
      <c r="D13" s="112">
        <f aca="true" t="shared" si="0" ref="D13:T13">SUM(D14:D76)</f>
        <v>667810622.1140001</v>
      </c>
      <c r="E13" s="112">
        <f t="shared" si="0"/>
        <v>179</v>
      </c>
      <c r="F13" s="112">
        <f t="shared" si="0"/>
        <v>530897096.464</v>
      </c>
      <c r="G13" s="112">
        <f t="shared" si="0"/>
        <v>92</v>
      </c>
      <c r="H13" s="112">
        <f t="shared" si="0"/>
        <v>141606323.44</v>
      </c>
      <c r="I13" s="112">
        <f t="shared" si="0"/>
        <v>1</v>
      </c>
      <c r="J13" s="112">
        <f t="shared" si="0"/>
        <v>0</v>
      </c>
      <c r="K13" s="112">
        <f t="shared" si="0"/>
        <v>5</v>
      </c>
      <c r="L13" s="112">
        <f t="shared" si="0"/>
        <v>8439660</v>
      </c>
      <c r="M13" s="112">
        <f t="shared" si="0"/>
        <v>163</v>
      </c>
      <c r="N13" s="112">
        <f t="shared" si="0"/>
        <v>136913525.65</v>
      </c>
      <c r="O13" s="112">
        <f t="shared" si="0"/>
        <v>100</v>
      </c>
      <c r="P13" s="112">
        <f t="shared" si="0"/>
        <v>37962630.65</v>
      </c>
      <c r="Q13" s="112">
        <f t="shared" si="0"/>
        <v>6</v>
      </c>
      <c r="R13" s="112">
        <f t="shared" si="0"/>
        <v>2627268</v>
      </c>
      <c r="S13" s="112">
        <f t="shared" si="0"/>
        <v>20</v>
      </c>
      <c r="T13" s="112">
        <f t="shared" si="0"/>
        <v>3903273</v>
      </c>
    </row>
    <row r="14" spans="1:20" ht="18" customHeight="1">
      <c r="A14" s="101" t="s">
        <v>22</v>
      </c>
      <c r="B14" s="126" t="s">
        <v>220</v>
      </c>
      <c r="C14" s="112">
        <f aca="true" t="shared" si="1" ref="C14:C45">E14+M14</f>
        <v>5</v>
      </c>
      <c r="D14" s="113">
        <f aca="true" t="shared" si="2" ref="D14:D45">F14+N14</f>
        <v>1357521</v>
      </c>
      <c r="E14" s="114">
        <v>2</v>
      </c>
      <c r="F14" s="115">
        <v>11657</v>
      </c>
      <c r="G14" s="116">
        <v>0</v>
      </c>
      <c r="H14" s="116">
        <v>0</v>
      </c>
      <c r="I14" s="116">
        <v>0</v>
      </c>
      <c r="J14" s="116">
        <v>0</v>
      </c>
      <c r="K14" s="116">
        <v>0</v>
      </c>
      <c r="L14" s="116">
        <v>0</v>
      </c>
      <c r="M14" s="114">
        <v>3</v>
      </c>
      <c r="N14" s="115">
        <v>1345864</v>
      </c>
      <c r="O14" s="116">
        <v>3</v>
      </c>
      <c r="P14" s="116">
        <v>1345864</v>
      </c>
      <c r="Q14" s="116">
        <v>0</v>
      </c>
      <c r="R14" s="116">
        <v>0</v>
      </c>
      <c r="S14" s="116">
        <v>0</v>
      </c>
      <c r="T14" s="116">
        <v>0</v>
      </c>
    </row>
    <row r="15" spans="1:20" ht="18" customHeight="1">
      <c r="A15" s="101" t="s">
        <v>23</v>
      </c>
      <c r="B15" s="127" t="s">
        <v>221</v>
      </c>
      <c r="C15" s="112">
        <f t="shared" si="1"/>
        <v>0</v>
      </c>
      <c r="D15" s="113">
        <f t="shared" si="2"/>
        <v>0</v>
      </c>
      <c r="E15" s="114">
        <v>0</v>
      </c>
      <c r="F15" s="115">
        <v>0</v>
      </c>
      <c r="G15" s="116">
        <v>0</v>
      </c>
      <c r="H15" s="116">
        <v>0</v>
      </c>
      <c r="I15" s="116">
        <v>0</v>
      </c>
      <c r="J15" s="116">
        <v>0</v>
      </c>
      <c r="K15" s="116">
        <v>0</v>
      </c>
      <c r="L15" s="116">
        <v>0</v>
      </c>
      <c r="M15" s="114">
        <v>0</v>
      </c>
      <c r="N15" s="115">
        <v>0</v>
      </c>
      <c r="O15" s="116">
        <v>0</v>
      </c>
      <c r="P15" s="116">
        <v>0</v>
      </c>
      <c r="Q15" s="116">
        <v>0</v>
      </c>
      <c r="R15" s="116">
        <v>0</v>
      </c>
      <c r="S15" s="116">
        <v>0</v>
      </c>
      <c r="T15" s="116">
        <v>0</v>
      </c>
    </row>
    <row r="16" spans="1:20" ht="18" customHeight="1">
      <c r="A16" s="101" t="s">
        <v>24</v>
      </c>
      <c r="B16" s="128" t="s">
        <v>251</v>
      </c>
      <c r="C16" s="112">
        <f t="shared" si="1"/>
        <v>0</v>
      </c>
      <c r="D16" s="113">
        <f t="shared" si="2"/>
        <v>0</v>
      </c>
      <c r="E16" s="114">
        <f aca="true" t="shared" si="3" ref="E16:F18">G16+I16+K16</f>
        <v>0</v>
      </c>
      <c r="F16" s="115">
        <f t="shared" si="3"/>
        <v>0</v>
      </c>
      <c r="G16" s="116"/>
      <c r="H16" s="117"/>
      <c r="I16" s="116"/>
      <c r="J16" s="117"/>
      <c r="K16" s="116"/>
      <c r="L16" s="117"/>
      <c r="M16" s="114">
        <f aca="true" t="shared" si="4" ref="M16:N18">O16+Q16+S16</f>
        <v>0</v>
      </c>
      <c r="N16" s="115">
        <f t="shared" si="4"/>
        <v>0</v>
      </c>
      <c r="O16" s="116"/>
      <c r="P16" s="117"/>
      <c r="Q16" s="116"/>
      <c r="R16" s="117"/>
      <c r="S16" s="116"/>
      <c r="T16" s="117"/>
    </row>
    <row r="17" spans="1:20" ht="18" customHeight="1">
      <c r="A17" s="101" t="s">
        <v>31</v>
      </c>
      <c r="B17" s="129" t="s">
        <v>252</v>
      </c>
      <c r="C17" s="112">
        <f t="shared" si="1"/>
        <v>0</v>
      </c>
      <c r="D17" s="113">
        <f t="shared" si="2"/>
        <v>0</v>
      </c>
      <c r="E17" s="114">
        <f t="shared" si="3"/>
        <v>0</v>
      </c>
      <c r="F17" s="115">
        <f t="shared" si="3"/>
        <v>0</v>
      </c>
      <c r="G17" s="116">
        <v>0</v>
      </c>
      <c r="H17" s="116">
        <v>0</v>
      </c>
      <c r="I17" s="116">
        <v>0</v>
      </c>
      <c r="J17" s="116">
        <v>0</v>
      </c>
      <c r="K17" s="116">
        <v>0</v>
      </c>
      <c r="L17" s="116">
        <v>0</v>
      </c>
      <c r="M17" s="114">
        <f t="shared" si="4"/>
        <v>0</v>
      </c>
      <c r="N17" s="115">
        <f t="shared" si="4"/>
        <v>0</v>
      </c>
      <c r="O17" s="116">
        <v>0</v>
      </c>
      <c r="P17" s="116">
        <v>0</v>
      </c>
      <c r="Q17" s="116">
        <v>0</v>
      </c>
      <c r="R17" s="116">
        <v>0</v>
      </c>
      <c r="S17" s="116">
        <v>0</v>
      </c>
      <c r="T17" s="116">
        <v>0</v>
      </c>
    </row>
    <row r="18" spans="1:20" ht="18" customHeight="1">
      <c r="A18" s="101" t="s">
        <v>32</v>
      </c>
      <c r="B18" s="128" t="s">
        <v>253</v>
      </c>
      <c r="C18" s="112">
        <f t="shared" si="1"/>
        <v>5</v>
      </c>
      <c r="D18" s="113">
        <f t="shared" si="2"/>
        <v>11087690</v>
      </c>
      <c r="E18" s="114">
        <f t="shared" si="3"/>
        <v>2</v>
      </c>
      <c r="F18" s="115">
        <f t="shared" si="3"/>
        <v>3228222</v>
      </c>
      <c r="G18" s="116">
        <v>0</v>
      </c>
      <c r="H18" s="116">
        <v>0</v>
      </c>
      <c r="I18" s="116">
        <v>0</v>
      </c>
      <c r="J18" s="116">
        <v>0</v>
      </c>
      <c r="K18" s="116">
        <v>2</v>
      </c>
      <c r="L18" s="116">
        <v>3228222</v>
      </c>
      <c r="M18" s="114">
        <f t="shared" si="4"/>
        <v>3</v>
      </c>
      <c r="N18" s="115">
        <f t="shared" si="4"/>
        <v>7859468</v>
      </c>
      <c r="O18" s="116">
        <v>3</v>
      </c>
      <c r="P18" s="116">
        <v>7859468</v>
      </c>
      <c r="Q18" s="116">
        <v>0</v>
      </c>
      <c r="R18" s="116">
        <v>0</v>
      </c>
      <c r="S18" s="116">
        <v>0</v>
      </c>
      <c r="T18" s="116">
        <v>0</v>
      </c>
    </row>
    <row r="19" spans="1:20" ht="18" customHeight="1">
      <c r="A19" s="101" t="s">
        <v>33</v>
      </c>
      <c r="B19" s="127" t="s">
        <v>229</v>
      </c>
      <c r="C19" s="112">
        <f t="shared" si="1"/>
        <v>7</v>
      </c>
      <c r="D19" s="113">
        <f t="shared" si="2"/>
        <v>1067679.0899999999</v>
      </c>
      <c r="E19" s="114">
        <v>4</v>
      </c>
      <c r="F19" s="115">
        <v>566248.44</v>
      </c>
      <c r="G19" s="116">
        <v>4</v>
      </c>
      <c r="H19" s="116">
        <v>566248.44</v>
      </c>
      <c r="I19" s="116">
        <v>0</v>
      </c>
      <c r="J19" s="116">
        <v>0</v>
      </c>
      <c r="K19" s="116">
        <v>0</v>
      </c>
      <c r="L19" s="116">
        <v>0</v>
      </c>
      <c r="M19" s="114">
        <v>3</v>
      </c>
      <c r="N19" s="115">
        <v>501430.65</v>
      </c>
      <c r="O19" s="116">
        <v>3</v>
      </c>
      <c r="P19" s="116">
        <v>501430.65</v>
      </c>
      <c r="Q19" s="116">
        <v>0</v>
      </c>
      <c r="R19" s="116">
        <v>0</v>
      </c>
      <c r="S19" s="116">
        <v>0</v>
      </c>
      <c r="T19" s="116">
        <v>0</v>
      </c>
    </row>
    <row r="20" spans="1:20" ht="18" customHeight="1">
      <c r="A20" s="101" t="s">
        <v>34</v>
      </c>
      <c r="B20" s="127" t="s">
        <v>218</v>
      </c>
      <c r="C20" s="112">
        <f t="shared" si="1"/>
        <v>7</v>
      </c>
      <c r="D20" s="113">
        <f t="shared" si="2"/>
        <v>22318594</v>
      </c>
      <c r="E20" s="114">
        <v>3</v>
      </c>
      <c r="F20" s="115">
        <v>10194518</v>
      </c>
      <c r="G20" s="116">
        <v>1</v>
      </c>
      <c r="H20" s="116">
        <v>148026</v>
      </c>
      <c r="I20" s="116">
        <v>0</v>
      </c>
      <c r="J20" s="116">
        <v>0</v>
      </c>
      <c r="K20" s="116">
        <v>0</v>
      </c>
      <c r="L20" s="116">
        <v>0</v>
      </c>
      <c r="M20" s="114">
        <v>4</v>
      </c>
      <c r="N20" s="115">
        <v>12124076</v>
      </c>
      <c r="O20" s="116">
        <v>3</v>
      </c>
      <c r="P20" s="116">
        <v>11802076</v>
      </c>
      <c r="Q20" s="116">
        <v>0</v>
      </c>
      <c r="R20" s="116">
        <v>0</v>
      </c>
      <c r="S20" s="116">
        <v>1</v>
      </c>
      <c r="T20" s="116">
        <v>322000</v>
      </c>
    </row>
    <row r="21" spans="1:20" ht="18" customHeight="1">
      <c r="A21" s="101" t="s">
        <v>35</v>
      </c>
      <c r="B21" s="128" t="s">
        <v>243</v>
      </c>
      <c r="C21" s="112">
        <f t="shared" si="1"/>
        <v>7</v>
      </c>
      <c r="D21" s="113">
        <f t="shared" si="2"/>
        <v>124253337</v>
      </c>
      <c r="E21" s="114">
        <v>5</v>
      </c>
      <c r="F21" s="115">
        <v>63310442</v>
      </c>
      <c r="G21" s="116">
        <v>4</v>
      </c>
      <c r="H21" s="116">
        <v>65131</v>
      </c>
      <c r="I21" s="116">
        <v>0</v>
      </c>
      <c r="J21" s="116">
        <v>0</v>
      </c>
      <c r="K21" s="116">
        <v>0</v>
      </c>
      <c r="L21" s="116">
        <v>0</v>
      </c>
      <c r="M21" s="114">
        <v>2</v>
      </c>
      <c r="N21" s="115">
        <v>60942895</v>
      </c>
      <c r="O21" s="116">
        <v>0</v>
      </c>
      <c r="P21" s="116">
        <v>0</v>
      </c>
      <c r="Q21" s="116">
        <v>0</v>
      </c>
      <c r="R21" s="116">
        <v>0</v>
      </c>
      <c r="S21" s="116">
        <v>0</v>
      </c>
      <c r="T21" s="116">
        <v>0</v>
      </c>
    </row>
    <row r="22" spans="1:20" ht="18" customHeight="1">
      <c r="A22" s="101" t="s">
        <v>36</v>
      </c>
      <c r="B22" s="127" t="s">
        <v>222</v>
      </c>
      <c r="C22" s="112">
        <f t="shared" si="1"/>
        <v>5</v>
      </c>
      <c r="D22" s="113">
        <f t="shared" si="2"/>
        <v>317726</v>
      </c>
      <c r="E22" s="114">
        <v>4</v>
      </c>
      <c r="F22" s="115">
        <v>161586</v>
      </c>
      <c r="G22" s="116">
        <v>3</v>
      </c>
      <c r="H22" s="116">
        <v>5446</v>
      </c>
      <c r="I22" s="116">
        <v>0</v>
      </c>
      <c r="J22" s="116">
        <v>0</v>
      </c>
      <c r="K22" s="116">
        <v>0</v>
      </c>
      <c r="L22" s="116">
        <v>0</v>
      </c>
      <c r="M22" s="114">
        <v>1</v>
      </c>
      <c r="N22" s="115">
        <v>156140</v>
      </c>
      <c r="O22" s="116">
        <v>0</v>
      </c>
      <c r="P22" s="116">
        <v>0</v>
      </c>
      <c r="Q22" s="116">
        <v>0</v>
      </c>
      <c r="R22" s="116">
        <v>0</v>
      </c>
      <c r="S22" s="116">
        <v>0</v>
      </c>
      <c r="T22" s="116">
        <v>0</v>
      </c>
    </row>
    <row r="23" spans="1:20" ht="18" customHeight="1">
      <c r="A23" s="101" t="s">
        <v>49</v>
      </c>
      <c r="B23" s="128" t="s">
        <v>254</v>
      </c>
      <c r="C23" s="112">
        <f t="shared" si="1"/>
        <v>0</v>
      </c>
      <c r="D23" s="113">
        <f t="shared" si="2"/>
        <v>0</v>
      </c>
      <c r="E23" s="114">
        <f>G23+I23+K23</f>
        <v>0</v>
      </c>
      <c r="F23" s="115">
        <f>H23+J23+L23</f>
        <v>0</v>
      </c>
      <c r="G23" s="116"/>
      <c r="H23" s="116"/>
      <c r="I23" s="116"/>
      <c r="J23" s="116"/>
      <c r="K23" s="116"/>
      <c r="L23" s="116"/>
      <c r="M23" s="114">
        <f>O23+Q23+S23</f>
        <v>0</v>
      </c>
      <c r="N23" s="115">
        <f>P23+R23+T23</f>
        <v>0</v>
      </c>
      <c r="O23" s="116"/>
      <c r="P23" s="116"/>
      <c r="Q23" s="116"/>
      <c r="R23" s="116"/>
      <c r="S23" s="116"/>
      <c r="T23" s="116"/>
    </row>
    <row r="24" spans="1:20" ht="18" customHeight="1">
      <c r="A24" s="101" t="s">
        <v>51</v>
      </c>
      <c r="B24" s="127" t="s">
        <v>247</v>
      </c>
      <c r="C24" s="112">
        <f t="shared" si="1"/>
        <v>5</v>
      </c>
      <c r="D24" s="113">
        <f t="shared" si="2"/>
        <v>23474</v>
      </c>
      <c r="E24" s="114">
        <v>2</v>
      </c>
      <c r="F24" s="115">
        <v>10579</v>
      </c>
      <c r="G24" s="116">
        <v>0</v>
      </c>
      <c r="H24" s="116">
        <v>0</v>
      </c>
      <c r="I24" s="116">
        <v>0</v>
      </c>
      <c r="J24" s="116">
        <v>0</v>
      </c>
      <c r="K24" s="116">
        <v>0</v>
      </c>
      <c r="L24" s="116">
        <v>0</v>
      </c>
      <c r="M24" s="114">
        <v>3</v>
      </c>
      <c r="N24" s="115">
        <v>12895</v>
      </c>
      <c r="O24" s="116">
        <v>0</v>
      </c>
      <c r="P24" s="116">
        <v>0</v>
      </c>
      <c r="Q24" s="116">
        <v>0</v>
      </c>
      <c r="R24" s="116">
        <v>0</v>
      </c>
      <c r="S24" s="116">
        <v>0</v>
      </c>
      <c r="T24" s="116">
        <v>0</v>
      </c>
    </row>
    <row r="25" spans="1:20" ht="18" customHeight="1">
      <c r="A25" s="101" t="s">
        <v>52</v>
      </c>
      <c r="B25" s="127" t="s">
        <v>223</v>
      </c>
      <c r="C25" s="112">
        <f t="shared" si="1"/>
        <v>0</v>
      </c>
      <c r="D25" s="113">
        <f t="shared" si="2"/>
        <v>0</v>
      </c>
      <c r="E25" s="114">
        <v>0</v>
      </c>
      <c r="F25" s="115">
        <v>0</v>
      </c>
      <c r="G25" s="116">
        <v>0</v>
      </c>
      <c r="H25" s="116">
        <v>0</v>
      </c>
      <c r="I25" s="116">
        <v>0</v>
      </c>
      <c r="J25" s="116">
        <v>0</v>
      </c>
      <c r="K25" s="116">
        <v>0</v>
      </c>
      <c r="L25" s="116">
        <v>0</v>
      </c>
      <c r="M25" s="114">
        <v>0</v>
      </c>
      <c r="N25" s="115">
        <v>0</v>
      </c>
      <c r="O25" s="116">
        <v>0</v>
      </c>
      <c r="P25" s="116">
        <v>0</v>
      </c>
      <c r="Q25" s="116">
        <v>0</v>
      </c>
      <c r="R25" s="116">
        <v>0</v>
      </c>
      <c r="S25" s="116">
        <v>0</v>
      </c>
      <c r="T25" s="116">
        <v>0</v>
      </c>
    </row>
    <row r="26" spans="1:20" ht="18" customHeight="1">
      <c r="A26" s="101" t="s">
        <v>53</v>
      </c>
      <c r="B26" s="128" t="s">
        <v>255</v>
      </c>
      <c r="C26" s="112">
        <f t="shared" si="1"/>
        <v>0</v>
      </c>
      <c r="D26" s="113">
        <f t="shared" si="2"/>
        <v>0</v>
      </c>
      <c r="E26" s="114">
        <f>G26+I26+K26</f>
        <v>0</v>
      </c>
      <c r="F26" s="115">
        <f>H26+J26+L26</f>
        <v>0</v>
      </c>
      <c r="G26" s="116">
        <v>0</v>
      </c>
      <c r="H26" s="116">
        <v>0</v>
      </c>
      <c r="I26" s="116">
        <v>0</v>
      </c>
      <c r="J26" s="116">
        <v>0</v>
      </c>
      <c r="K26" s="116">
        <v>0</v>
      </c>
      <c r="L26" s="116">
        <v>0</v>
      </c>
      <c r="M26" s="114">
        <f>O26+Q26+S26</f>
        <v>0</v>
      </c>
      <c r="N26" s="115">
        <f>P26+R26+T26</f>
        <v>0</v>
      </c>
      <c r="O26" s="116">
        <v>0</v>
      </c>
      <c r="P26" s="116">
        <v>0</v>
      </c>
      <c r="Q26" s="116">
        <v>0</v>
      </c>
      <c r="R26" s="116">
        <v>0</v>
      </c>
      <c r="S26" s="116">
        <v>0</v>
      </c>
      <c r="T26" s="116">
        <v>0</v>
      </c>
    </row>
    <row r="27" spans="1:20" ht="18" customHeight="1">
      <c r="A27" s="101" t="s">
        <v>54</v>
      </c>
      <c r="B27" s="127" t="s">
        <v>236</v>
      </c>
      <c r="C27" s="112">
        <f t="shared" si="1"/>
        <v>17</v>
      </c>
      <c r="D27" s="113">
        <f t="shared" si="2"/>
        <v>11752276</v>
      </c>
      <c r="E27" s="114">
        <v>15</v>
      </c>
      <c r="F27" s="115">
        <v>11631326</v>
      </c>
      <c r="G27" s="116">
        <v>0</v>
      </c>
      <c r="H27" s="116">
        <v>0</v>
      </c>
      <c r="I27" s="116">
        <v>0</v>
      </c>
      <c r="J27" s="116">
        <v>0</v>
      </c>
      <c r="K27" s="116">
        <v>0</v>
      </c>
      <c r="L27" s="116">
        <v>0</v>
      </c>
      <c r="M27" s="114">
        <v>2</v>
      </c>
      <c r="N27" s="115">
        <v>120950</v>
      </c>
      <c r="O27" s="116">
        <v>0</v>
      </c>
      <c r="P27" s="116">
        <v>0</v>
      </c>
      <c r="Q27" s="116">
        <v>0</v>
      </c>
      <c r="R27" s="116">
        <v>0</v>
      </c>
      <c r="S27" s="116">
        <v>0</v>
      </c>
      <c r="T27" s="116">
        <v>0</v>
      </c>
    </row>
    <row r="28" spans="1:20" ht="18" customHeight="1">
      <c r="A28" s="101" t="s">
        <v>57</v>
      </c>
      <c r="B28" s="127" t="s">
        <v>224</v>
      </c>
      <c r="C28" s="112">
        <f t="shared" si="1"/>
        <v>12</v>
      </c>
      <c r="D28" s="113">
        <f t="shared" si="2"/>
        <v>12000738</v>
      </c>
      <c r="E28" s="114">
        <v>10</v>
      </c>
      <c r="F28" s="115">
        <v>11999539</v>
      </c>
      <c r="G28" s="116">
        <v>2</v>
      </c>
      <c r="H28" s="116">
        <v>3365012</v>
      </c>
      <c r="I28" s="116">
        <v>0</v>
      </c>
      <c r="J28" s="116">
        <v>0</v>
      </c>
      <c r="K28" s="116">
        <v>0</v>
      </c>
      <c r="L28" s="116">
        <v>0</v>
      </c>
      <c r="M28" s="114">
        <v>2</v>
      </c>
      <c r="N28" s="115">
        <v>1199</v>
      </c>
      <c r="O28" s="116">
        <v>1</v>
      </c>
      <c r="P28" s="116">
        <v>1199</v>
      </c>
      <c r="Q28" s="116">
        <v>0</v>
      </c>
      <c r="R28" s="116">
        <v>0</v>
      </c>
      <c r="S28" s="116">
        <v>0</v>
      </c>
      <c r="T28" s="116"/>
    </row>
    <row r="29" spans="1:20" ht="18" customHeight="1">
      <c r="A29" s="101" t="s">
        <v>58</v>
      </c>
      <c r="B29" s="128" t="s">
        <v>256</v>
      </c>
      <c r="C29" s="112">
        <f t="shared" si="1"/>
        <v>7</v>
      </c>
      <c r="D29" s="113">
        <f t="shared" si="2"/>
        <v>342060</v>
      </c>
      <c r="E29" s="114">
        <f aca="true" t="shared" si="5" ref="E29:F31">G29+I29+K29</f>
        <v>6</v>
      </c>
      <c r="F29" s="115">
        <f t="shared" si="5"/>
        <v>298572</v>
      </c>
      <c r="G29" s="116">
        <v>6</v>
      </c>
      <c r="H29" s="116">
        <v>298572</v>
      </c>
      <c r="I29" s="116">
        <v>0</v>
      </c>
      <c r="J29" s="116">
        <v>0</v>
      </c>
      <c r="K29" s="116">
        <v>0</v>
      </c>
      <c r="L29" s="116">
        <v>0</v>
      </c>
      <c r="M29" s="114">
        <f aca="true" t="shared" si="6" ref="M29:N31">O29+Q29+S29</f>
        <v>1</v>
      </c>
      <c r="N29" s="115">
        <f t="shared" si="6"/>
        <v>43488</v>
      </c>
      <c r="O29" s="116">
        <v>0</v>
      </c>
      <c r="P29" s="116">
        <v>0</v>
      </c>
      <c r="Q29" s="116">
        <v>1</v>
      </c>
      <c r="R29" s="116">
        <v>43488</v>
      </c>
      <c r="S29" s="116">
        <v>0</v>
      </c>
      <c r="T29" s="116">
        <v>0</v>
      </c>
    </row>
    <row r="30" spans="1:20" ht="18" customHeight="1">
      <c r="A30" s="101" t="s">
        <v>59</v>
      </c>
      <c r="B30" s="128" t="s">
        <v>257</v>
      </c>
      <c r="C30" s="112">
        <f t="shared" si="1"/>
        <v>4</v>
      </c>
      <c r="D30" s="113">
        <f t="shared" si="2"/>
        <v>650852</v>
      </c>
      <c r="E30" s="114">
        <f t="shared" si="5"/>
        <v>0</v>
      </c>
      <c r="F30" s="115">
        <f t="shared" si="5"/>
        <v>0</v>
      </c>
      <c r="G30" s="116">
        <v>0</v>
      </c>
      <c r="H30" s="116">
        <v>0</v>
      </c>
      <c r="I30" s="116">
        <v>0</v>
      </c>
      <c r="J30" s="116">
        <v>0</v>
      </c>
      <c r="K30" s="116">
        <v>0</v>
      </c>
      <c r="L30" s="116">
        <v>0</v>
      </c>
      <c r="M30" s="114">
        <f t="shared" si="6"/>
        <v>4</v>
      </c>
      <c r="N30" s="115">
        <f t="shared" si="6"/>
        <v>650852</v>
      </c>
      <c r="O30" s="116">
        <v>2</v>
      </c>
      <c r="P30" s="116">
        <v>366534</v>
      </c>
      <c r="Q30" s="116">
        <v>1</v>
      </c>
      <c r="R30" s="116">
        <v>210800</v>
      </c>
      <c r="S30" s="116">
        <v>1</v>
      </c>
      <c r="T30" s="116">
        <v>73518</v>
      </c>
    </row>
    <row r="31" spans="1:20" ht="18" customHeight="1">
      <c r="A31" s="101" t="s">
        <v>60</v>
      </c>
      <c r="B31" s="128" t="s">
        <v>73</v>
      </c>
      <c r="C31" s="112">
        <f t="shared" si="1"/>
        <v>2</v>
      </c>
      <c r="D31" s="113">
        <f t="shared" si="2"/>
        <v>752676</v>
      </c>
      <c r="E31" s="114">
        <f t="shared" si="5"/>
        <v>2</v>
      </c>
      <c r="F31" s="115">
        <f t="shared" si="5"/>
        <v>752676</v>
      </c>
      <c r="G31" s="116">
        <v>2</v>
      </c>
      <c r="H31" s="116">
        <v>752676</v>
      </c>
      <c r="I31" s="116"/>
      <c r="J31" s="116"/>
      <c r="K31" s="116"/>
      <c r="L31" s="116"/>
      <c r="M31" s="114">
        <f t="shared" si="6"/>
        <v>0</v>
      </c>
      <c r="N31" s="115">
        <f t="shared" si="6"/>
        <v>0</v>
      </c>
      <c r="O31" s="116"/>
      <c r="P31" s="116"/>
      <c r="Q31" s="116"/>
      <c r="R31" s="116"/>
      <c r="S31" s="116"/>
      <c r="T31" s="116"/>
    </row>
    <row r="32" spans="1:20" ht="18" customHeight="1">
      <c r="A32" s="101" t="s">
        <v>61</v>
      </c>
      <c r="B32" s="127" t="s">
        <v>228</v>
      </c>
      <c r="C32" s="112">
        <f t="shared" si="1"/>
        <v>12</v>
      </c>
      <c r="D32" s="113">
        <f t="shared" si="2"/>
        <v>18695916</v>
      </c>
      <c r="E32" s="114">
        <v>8</v>
      </c>
      <c r="F32" s="115">
        <v>15441947</v>
      </c>
      <c r="G32" s="116">
        <v>7</v>
      </c>
      <c r="H32" s="116">
        <v>15283935</v>
      </c>
      <c r="I32" s="116">
        <v>0</v>
      </c>
      <c r="J32" s="116">
        <v>0</v>
      </c>
      <c r="K32" s="116">
        <v>0</v>
      </c>
      <c r="L32" s="116">
        <v>0</v>
      </c>
      <c r="M32" s="114">
        <v>4</v>
      </c>
      <c r="N32" s="115">
        <v>3253969</v>
      </c>
      <c r="O32" s="116">
        <v>0</v>
      </c>
      <c r="P32" s="116">
        <v>0</v>
      </c>
      <c r="Q32" s="116">
        <v>0</v>
      </c>
      <c r="R32" s="116">
        <v>0</v>
      </c>
      <c r="S32" s="116">
        <v>0</v>
      </c>
      <c r="T32" s="116"/>
    </row>
    <row r="33" spans="1:20" ht="18" customHeight="1">
      <c r="A33" s="101" t="s">
        <v>62</v>
      </c>
      <c r="B33" s="127" t="s">
        <v>230</v>
      </c>
      <c r="C33" s="112">
        <f t="shared" si="1"/>
        <v>7</v>
      </c>
      <c r="D33" s="113">
        <f t="shared" si="2"/>
        <v>1404389</v>
      </c>
      <c r="E33" s="114">
        <v>5</v>
      </c>
      <c r="F33" s="115">
        <v>798924</v>
      </c>
      <c r="G33" s="116">
        <v>4</v>
      </c>
      <c r="H33" s="116">
        <v>787000</v>
      </c>
      <c r="I33" s="116">
        <v>0</v>
      </c>
      <c r="J33" s="116">
        <v>0</v>
      </c>
      <c r="K33" s="116">
        <v>0</v>
      </c>
      <c r="L33" s="116">
        <v>0</v>
      </c>
      <c r="M33" s="114">
        <v>2</v>
      </c>
      <c r="N33" s="115">
        <v>605465</v>
      </c>
      <c r="O33" s="116">
        <v>0</v>
      </c>
      <c r="P33" s="116">
        <v>0</v>
      </c>
      <c r="Q33" s="116">
        <v>0</v>
      </c>
      <c r="R33" s="116">
        <v>0</v>
      </c>
      <c r="S33" s="116">
        <v>0</v>
      </c>
      <c r="T33" s="116">
        <v>0</v>
      </c>
    </row>
    <row r="34" spans="1:20" ht="18" customHeight="1">
      <c r="A34" s="101" t="s">
        <v>63</v>
      </c>
      <c r="B34" s="129" t="s">
        <v>74</v>
      </c>
      <c r="C34" s="112">
        <f t="shared" si="1"/>
        <v>8</v>
      </c>
      <c r="D34" s="113">
        <f t="shared" si="2"/>
        <v>666839</v>
      </c>
      <c r="E34" s="114">
        <f aca="true" t="shared" si="7" ref="E34:F37">G34+I34+K34</f>
        <v>0</v>
      </c>
      <c r="F34" s="115">
        <f t="shared" si="7"/>
        <v>0</v>
      </c>
      <c r="G34" s="116">
        <v>0</v>
      </c>
      <c r="H34" s="116">
        <v>0</v>
      </c>
      <c r="I34" s="116">
        <v>0</v>
      </c>
      <c r="J34" s="116"/>
      <c r="K34" s="116">
        <v>0</v>
      </c>
      <c r="L34" s="116">
        <v>0</v>
      </c>
      <c r="M34" s="114">
        <f aca="true" t="shared" si="8" ref="M34:N37">O34+Q34+S34</f>
        <v>8</v>
      </c>
      <c r="N34" s="115">
        <f t="shared" si="8"/>
        <v>666839</v>
      </c>
      <c r="O34" s="116">
        <v>3</v>
      </c>
      <c r="P34" s="116">
        <v>348748</v>
      </c>
      <c r="Q34" s="116"/>
      <c r="R34" s="116"/>
      <c r="S34" s="116">
        <v>5</v>
      </c>
      <c r="T34" s="116">
        <v>318091</v>
      </c>
    </row>
    <row r="35" spans="1:20" ht="18" customHeight="1">
      <c r="A35" s="101" t="s">
        <v>64</v>
      </c>
      <c r="B35" s="128" t="s">
        <v>75</v>
      </c>
      <c r="C35" s="112">
        <f t="shared" si="1"/>
        <v>0</v>
      </c>
      <c r="D35" s="113">
        <f t="shared" si="2"/>
        <v>0</v>
      </c>
      <c r="E35" s="114">
        <f t="shared" si="7"/>
        <v>0</v>
      </c>
      <c r="F35" s="115">
        <f t="shared" si="7"/>
        <v>0</v>
      </c>
      <c r="G35" s="116">
        <v>0</v>
      </c>
      <c r="H35" s="116">
        <v>0</v>
      </c>
      <c r="I35" s="116">
        <v>0</v>
      </c>
      <c r="J35" s="116">
        <v>0</v>
      </c>
      <c r="K35" s="116">
        <v>0</v>
      </c>
      <c r="L35" s="116">
        <v>0</v>
      </c>
      <c r="M35" s="114">
        <f t="shared" si="8"/>
        <v>0</v>
      </c>
      <c r="N35" s="115">
        <f t="shared" si="8"/>
        <v>0</v>
      </c>
      <c r="O35" s="116">
        <v>0</v>
      </c>
      <c r="P35" s="116">
        <v>0</v>
      </c>
      <c r="Q35" s="116">
        <v>0</v>
      </c>
      <c r="R35" s="116">
        <v>0</v>
      </c>
      <c r="S35" s="116">
        <v>0</v>
      </c>
      <c r="T35" s="116">
        <v>0</v>
      </c>
    </row>
    <row r="36" spans="1:20" ht="18" customHeight="1">
      <c r="A36" s="101" t="s">
        <v>65</v>
      </c>
      <c r="B36" s="128" t="s">
        <v>76</v>
      </c>
      <c r="C36" s="112">
        <f t="shared" si="1"/>
        <v>0</v>
      </c>
      <c r="D36" s="113">
        <f t="shared" si="2"/>
        <v>0</v>
      </c>
      <c r="E36" s="114">
        <f t="shared" si="7"/>
        <v>0</v>
      </c>
      <c r="F36" s="115">
        <f t="shared" si="7"/>
        <v>0</v>
      </c>
      <c r="G36" s="116">
        <v>0</v>
      </c>
      <c r="H36" s="116">
        <v>0</v>
      </c>
      <c r="I36" s="116">
        <v>0</v>
      </c>
      <c r="J36" s="116">
        <v>0</v>
      </c>
      <c r="K36" s="116">
        <v>0</v>
      </c>
      <c r="L36" s="116">
        <v>0</v>
      </c>
      <c r="M36" s="114">
        <f t="shared" si="8"/>
        <v>0</v>
      </c>
      <c r="N36" s="115">
        <f t="shared" si="8"/>
        <v>0</v>
      </c>
      <c r="O36" s="116">
        <v>0</v>
      </c>
      <c r="P36" s="116">
        <v>0</v>
      </c>
      <c r="Q36" s="116">
        <v>0</v>
      </c>
      <c r="R36" s="116">
        <v>0</v>
      </c>
      <c r="S36" s="116">
        <v>0</v>
      </c>
      <c r="T36" s="116">
        <v>0</v>
      </c>
    </row>
    <row r="37" spans="1:20" ht="18" customHeight="1">
      <c r="A37" s="101" t="s">
        <v>66</v>
      </c>
      <c r="B37" s="128" t="s">
        <v>77</v>
      </c>
      <c r="C37" s="112">
        <f t="shared" si="1"/>
        <v>0</v>
      </c>
      <c r="D37" s="113">
        <f t="shared" si="2"/>
        <v>0</v>
      </c>
      <c r="E37" s="114">
        <f t="shared" si="7"/>
        <v>0</v>
      </c>
      <c r="F37" s="115">
        <f t="shared" si="7"/>
        <v>0</v>
      </c>
      <c r="G37" s="116"/>
      <c r="H37" s="117"/>
      <c r="I37" s="116"/>
      <c r="J37" s="116"/>
      <c r="K37" s="116"/>
      <c r="L37" s="116"/>
      <c r="M37" s="114">
        <f t="shared" si="8"/>
        <v>0</v>
      </c>
      <c r="N37" s="115">
        <f t="shared" si="8"/>
        <v>0</v>
      </c>
      <c r="O37" s="116"/>
      <c r="P37" s="116"/>
      <c r="Q37" s="116"/>
      <c r="R37" s="116"/>
      <c r="S37" s="116"/>
      <c r="T37" s="116"/>
    </row>
    <row r="38" spans="1:20" ht="18" customHeight="1">
      <c r="A38" s="101" t="s">
        <v>67</v>
      </c>
      <c r="B38" s="128" t="s">
        <v>237</v>
      </c>
      <c r="C38" s="112">
        <f t="shared" si="1"/>
        <v>0</v>
      </c>
      <c r="D38" s="113">
        <f t="shared" si="2"/>
        <v>0</v>
      </c>
      <c r="E38" s="114">
        <v>0</v>
      </c>
      <c r="F38" s="115">
        <v>0</v>
      </c>
      <c r="G38" s="116">
        <v>0</v>
      </c>
      <c r="H38" s="116">
        <v>0</v>
      </c>
      <c r="I38" s="116">
        <v>0</v>
      </c>
      <c r="J38" s="116">
        <v>0</v>
      </c>
      <c r="K38" s="116">
        <v>0</v>
      </c>
      <c r="L38" s="116">
        <v>0</v>
      </c>
      <c r="M38" s="114">
        <v>0</v>
      </c>
      <c r="N38" s="115">
        <v>0</v>
      </c>
      <c r="O38" s="116">
        <v>0</v>
      </c>
      <c r="P38" s="116">
        <v>0</v>
      </c>
      <c r="Q38" s="116">
        <v>0</v>
      </c>
      <c r="R38" s="116">
        <v>0</v>
      </c>
      <c r="S38" s="116">
        <v>0</v>
      </c>
      <c r="T38" s="116">
        <v>0</v>
      </c>
    </row>
    <row r="39" spans="1:20" ht="18" customHeight="1">
      <c r="A39" s="101" t="s">
        <v>68</v>
      </c>
      <c r="B39" s="128" t="s">
        <v>78</v>
      </c>
      <c r="C39" s="112">
        <f t="shared" si="1"/>
        <v>1</v>
      </c>
      <c r="D39" s="113">
        <f t="shared" si="2"/>
        <v>87038</v>
      </c>
      <c r="E39" s="114">
        <f>G39+I39+K39</f>
        <v>1</v>
      </c>
      <c r="F39" s="115">
        <f>H39+J39+L39</f>
        <v>87038</v>
      </c>
      <c r="G39" s="116">
        <v>1</v>
      </c>
      <c r="H39" s="116">
        <v>87038</v>
      </c>
      <c r="I39" s="116">
        <v>0</v>
      </c>
      <c r="J39" s="116">
        <v>0</v>
      </c>
      <c r="K39" s="116">
        <v>0</v>
      </c>
      <c r="L39" s="116">
        <v>0</v>
      </c>
      <c r="M39" s="114">
        <f>O39+Q39+S39</f>
        <v>0</v>
      </c>
      <c r="N39" s="115">
        <f>P39+R39+T39</f>
        <v>0</v>
      </c>
      <c r="O39" s="116">
        <v>0</v>
      </c>
      <c r="P39" s="116">
        <v>0</v>
      </c>
      <c r="Q39" s="116">
        <v>0</v>
      </c>
      <c r="R39" s="116">
        <v>0</v>
      </c>
      <c r="S39" s="116">
        <v>0</v>
      </c>
      <c r="T39" s="116">
        <v>0</v>
      </c>
    </row>
    <row r="40" spans="1:20" ht="18" customHeight="1">
      <c r="A40" s="101" t="s">
        <v>69</v>
      </c>
      <c r="B40" s="128" t="s">
        <v>79</v>
      </c>
      <c r="C40" s="112">
        <f t="shared" si="1"/>
        <v>2</v>
      </c>
      <c r="D40" s="113">
        <f t="shared" si="2"/>
        <v>249000</v>
      </c>
      <c r="E40" s="114">
        <f>G40+I40+K40</f>
        <v>0</v>
      </c>
      <c r="F40" s="115">
        <f>H40+J40+L40</f>
        <v>0</v>
      </c>
      <c r="G40" s="116">
        <v>0</v>
      </c>
      <c r="H40" s="116">
        <v>0</v>
      </c>
      <c r="I40" s="116">
        <v>0</v>
      </c>
      <c r="J40" s="116">
        <v>0</v>
      </c>
      <c r="K40" s="116">
        <v>0</v>
      </c>
      <c r="L40" s="116">
        <v>0</v>
      </c>
      <c r="M40" s="114">
        <f>O40+Q40+S40</f>
        <v>2</v>
      </c>
      <c r="N40" s="115">
        <f>P40+R40+T40</f>
        <v>249000</v>
      </c>
      <c r="O40" s="116">
        <v>1</v>
      </c>
      <c r="P40" s="116">
        <v>0</v>
      </c>
      <c r="Q40" s="116">
        <v>0</v>
      </c>
      <c r="R40" s="116">
        <v>0</v>
      </c>
      <c r="S40" s="116">
        <v>1</v>
      </c>
      <c r="T40" s="116">
        <v>249000</v>
      </c>
    </row>
    <row r="41" spans="1:20" ht="18" customHeight="1">
      <c r="A41" s="101" t="s">
        <v>70</v>
      </c>
      <c r="B41" s="127" t="s">
        <v>219</v>
      </c>
      <c r="C41" s="112">
        <f t="shared" si="1"/>
        <v>5</v>
      </c>
      <c r="D41" s="113">
        <f t="shared" si="2"/>
        <v>115939000</v>
      </c>
      <c r="E41" s="114">
        <v>4</v>
      </c>
      <c r="F41" s="115">
        <v>115927000</v>
      </c>
      <c r="G41" s="116">
        <v>0</v>
      </c>
      <c r="H41" s="116">
        <v>0</v>
      </c>
      <c r="I41" s="116">
        <v>0</v>
      </c>
      <c r="J41" s="116">
        <v>0</v>
      </c>
      <c r="K41" s="116">
        <v>0</v>
      </c>
      <c r="L41" s="116">
        <v>0</v>
      </c>
      <c r="M41" s="114">
        <v>1</v>
      </c>
      <c r="N41" s="115">
        <v>12000</v>
      </c>
      <c r="O41" s="116">
        <v>0</v>
      </c>
      <c r="P41" s="116">
        <v>0</v>
      </c>
      <c r="Q41" s="116">
        <v>0</v>
      </c>
      <c r="R41" s="116">
        <v>0</v>
      </c>
      <c r="S41" s="116">
        <v>0</v>
      </c>
      <c r="T41" s="116">
        <v>0</v>
      </c>
    </row>
    <row r="42" spans="1:20" ht="18" customHeight="1">
      <c r="A42" s="101" t="s">
        <v>71</v>
      </c>
      <c r="B42" s="128" t="s">
        <v>80</v>
      </c>
      <c r="C42" s="112">
        <f t="shared" si="1"/>
        <v>2</v>
      </c>
      <c r="D42" s="113">
        <f t="shared" si="2"/>
        <v>237646</v>
      </c>
      <c r="E42" s="114">
        <f>G42+I42+K42</f>
        <v>0</v>
      </c>
      <c r="F42" s="115">
        <f>H42+J42+L42</f>
        <v>0</v>
      </c>
      <c r="G42" s="116">
        <v>0</v>
      </c>
      <c r="H42" s="116">
        <v>0</v>
      </c>
      <c r="I42" s="116">
        <v>0</v>
      </c>
      <c r="J42" s="116">
        <v>0</v>
      </c>
      <c r="K42" s="116">
        <v>0</v>
      </c>
      <c r="L42" s="116">
        <v>0</v>
      </c>
      <c r="M42" s="114">
        <f>O42+Q42+S42</f>
        <v>2</v>
      </c>
      <c r="N42" s="115">
        <f>P42+R42+T42</f>
        <v>237646</v>
      </c>
      <c r="O42" s="116">
        <v>2</v>
      </c>
      <c r="P42" s="116">
        <v>237646</v>
      </c>
      <c r="Q42" s="116">
        <v>0</v>
      </c>
      <c r="R42" s="116">
        <v>0</v>
      </c>
      <c r="S42" s="116">
        <v>0</v>
      </c>
      <c r="T42" s="116">
        <v>0</v>
      </c>
    </row>
    <row r="43" spans="1:20" ht="18" customHeight="1">
      <c r="A43" s="101" t="s">
        <v>72</v>
      </c>
      <c r="B43" s="127" t="s">
        <v>248</v>
      </c>
      <c r="C43" s="112">
        <f t="shared" si="1"/>
        <v>53</v>
      </c>
      <c r="D43" s="113">
        <f t="shared" si="2"/>
        <v>235219516.024</v>
      </c>
      <c r="E43" s="114">
        <v>44</v>
      </c>
      <c r="F43" s="115">
        <v>209290511.024</v>
      </c>
      <c r="G43" s="116">
        <v>16</v>
      </c>
      <c r="H43" s="116">
        <v>51073958</v>
      </c>
      <c r="I43" s="116">
        <v>0</v>
      </c>
      <c r="J43" s="116">
        <v>0</v>
      </c>
      <c r="K43" s="116">
        <v>2</v>
      </c>
      <c r="L43" s="116">
        <v>4771438</v>
      </c>
      <c r="M43" s="114">
        <v>9</v>
      </c>
      <c r="N43" s="115">
        <v>25929005</v>
      </c>
      <c r="O43" s="116">
        <v>1</v>
      </c>
      <c r="P43" s="116">
        <v>0</v>
      </c>
      <c r="Q43" s="116">
        <v>1</v>
      </c>
      <c r="R43" s="116">
        <v>2369480</v>
      </c>
      <c r="S43" s="116">
        <v>0</v>
      </c>
      <c r="T43" s="116">
        <v>0</v>
      </c>
    </row>
    <row r="44" spans="1:20" ht="15.75">
      <c r="A44" s="101" t="s">
        <v>185</v>
      </c>
      <c r="B44" s="128" t="s">
        <v>81</v>
      </c>
      <c r="C44" s="112">
        <f t="shared" si="1"/>
        <v>1</v>
      </c>
      <c r="D44" s="113">
        <f t="shared" si="2"/>
        <v>342000</v>
      </c>
      <c r="E44" s="114">
        <f>G44+I44+K44</f>
        <v>1</v>
      </c>
      <c r="F44" s="115">
        <f>H44+J44+L44</f>
        <v>342000</v>
      </c>
      <c r="G44" s="116">
        <v>1</v>
      </c>
      <c r="H44" s="116">
        <v>342000</v>
      </c>
      <c r="I44" s="116">
        <v>0</v>
      </c>
      <c r="J44" s="116">
        <v>0</v>
      </c>
      <c r="K44" s="116">
        <v>0</v>
      </c>
      <c r="L44" s="116">
        <v>0</v>
      </c>
      <c r="M44" s="114">
        <f>O44+Q44+S44</f>
        <v>0</v>
      </c>
      <c r="N44" s="115">
        <f>P44+R44+T44</f>
        <v>0</v>
      </c>
      <c r="O44" s="116">
        <v>0</v>
      </c>
      <c r="P44" s="116">
        <v>0</v>
      </c>
      <c r="Q44" s="116">
        <v>0</v>
      </c>
      <c r="R44" s="116">
        <v>0</v>
      </c>
      <c r="S44" s="116">
        <v>0</v>
      </c>
      <c r="T44" s="116">
        <v>0</v>
      </c>
    </row>
    <row r="45" spans="1:20" ht="15.75" customHeight="1">
      <c r="A45" s="101" t="s">
        <v>186</v>
      </c>
      <c r="B45" s="127" t="s">
        <v>227</v>
      </c>
      <c r="C45" s="112">
        <f t="shared" si="1"/>
        <v>4</v>
      </c>
      <c r="D45" s="113">
        <f t="shared" si="2"/>
        <v>118850</v>
      </c>
      <c r="E45" s="114">
        <v>3</v>
      </c>
      <c r="F45" s="115">
        <v>118650</v>
      </c>
      <c r="G45" s="116">
        <v>2</v>
      </c>
      <c r="H45" s="116">
        <v>118650</v>
      </c>
      <c r="I45" s="116">
        <v>1</v>
      </c>
      <c r="J45" s="116">
        <v>0</v>
      </c>
      <c r="K45" s="116">
        <v>0</v>
      </c>
      <c r="L45" s="116">
        <v>0</v>
      </c>
      <c r="M45" s="114">
        <v>1</v>
      </c>
      <c r="N45" s="115">
        <v>200</v>
      </c>
      <c r="O45" s="116">
        <v>1</v>
      </c>
      <c r="P45" s="116">
        <v>200</v>
      </c>
      <c r="Q45" s="116">
        <v>0</v>
      </c>
      <c r="R45" s="116">
        <v>0</v>
      </c>
      <c r="S45" s="116">
        <v>0</v>
      </c>
      <c r="T45" s="116">
        <v>0</v>
      </c>
    </row>
    <row r="46" spans="1:20" ht="15" customHeight="1">
      <c r="A46" s="101" t="s">
        <v>187</v>
      </c>
      <c r="B46" s="128" t="s">
        <v>244</v>
      </c>
      <c r="C46" s="112">
        <f aca="true" t="shared" si="9" ref="C46:C76">E46+M46</f>
        <v>0</v>
      </c>
      <c r="D46" s="113">
        <f aca="true" t="shared" si="10" ref="D46:D76">F46+N46</f>
        <v>0</v>
      </c>
      <c r="E46" s="114">
        <v>0</v>
      </c>
      <c r="F46" s="115">
        <v>0</v>
      </c>
      <c r="G46" s="116">
        <v>0</v>
      </c>
      <c r="H46" s="117">
        <v>0</v>
      </c>
      <c r="I46" s="116">
        <v>0</v>
      </c>
      <c r="J46" s="117">
        <v>0</v>
      </c>
      <c r="K46" s="116">
        <v>0</v>
      </c>
      <c r="L46" s="117">
        <v>0</v>
      </c>
      <c r="M46" s="114">
        <v>0</v>
      </c>
      <c r="N46" s="115">
        <v>0</v>
      </c>
      <c r="O46" s="116">
        <v>0</v>
      </c>
      <c r="P46" s="117">
        <v>0</v>
      </c>
      <c r="Q46" s="116">
        <v>0</v>
      </c>
      <c r="R46" s="117">
        <v>0</v>
      </c>
      <c r="S46" s="116">
        <v>0</v>
      </c>
      <c r="T46" s="117">
        <v>0</v>
      </c>
    </row>
    <row r="47" spans="1:20" s="38" customFormat="1" ht="15.75">
      <c r="A47" s="101" t="s">
        <v>188</v>
      </c>
      <c r="B47" s="127" t="s">
        <v>249</v>
      </c>
      <c r="C47" s="112">
        <f t="shared" si="9"/>
        <v>13</v>
      </c>
      <c r="D47" s="113">
        <f t="shared" si="10"/>
        <v>2785598</v>
      </c>
      <c r="E47" s="114">
        <v>1</v>
      </c>
      <c r="F47" s="115">
        <v>21800</v>
      </c>
      <c r="G47" s="116">
        <v>0</v>
      </c>
      <c r="H47" s="116">
        <v>0</v>
      </c>
      <c r="I47" s="116">
        <v>0</v>
      </c>
      <c r="J47" s="116">
        <v>0</v>
      </c>
      <c r="K47" s="116">
        <v>0</v>
      </c>
      <c r="L47" s="116">
        <v>0</v>
      </c>
      <c r="M47" s="114">
        <v>12</v>
      </c>
      <c r="N47" s="115">
        <v>2763798</v>
      </c>
      <c r="O47" s="116">
        <v>10</v>
      </c>
      <c r="P47" s="116">
        <v>2681798</v>
      </c>
      <c r="Q47" s="116">
        <v>0</v>
      </c>
      <c r="R47" s="116">
        <v>0</v>
      </c>
      <c r="S47" s="116">
        <v>0</v>
      </c>
      <c r="T47" s="116">
        <v>0</v>
      </c>
    </row>
    <row r="48" spans="1:20" s="38" customFormat="1" ht="15.75">
      <c r="A48" s="101" t="s">
        <v>189</v>
      </c>
      <c r="B48" s="128" t="s">
        <v>82</v>
      </c>
      <c r="C48" s="112">
        <f t="shared" si="9"/>
        <v>0</v>
      </c>
      <c r="D48" s="113">
        <f t="shared" si="10"/>
        <v>0</v>
      </c>
      <c r="E48" s="114">
        <f aca="true" t="shared" si="11" ref="E48:F50">G48+I48+K48</f>
        <v>0</v>
      </c>
      <c r="F48" s="115">
        <f t="shared" si="11"/>
        <v>0</v>
      </c>
      <c r="G48" s="116">
        <v>0</v>
      </c>
      <c r="H48" s="116">
        <v>0</v>
      </c>
      <c r="I48" s="116">
        <v>0</v>
      </c>
      <c r="J48" s="116">
        <v>0</v>
      </c>
      <c r="K48" s="116">
        <v>0</v>
      </c>
      <c r="L48" s="116">
        <v>0</v>
      </c>
      <c r="M48" s="114">
        <f aca="true" t="shared" si="12" ref="M48:N50">O48+Q48+S48</f>
        <v>0</v>
      </c>
      <c r="N48" s="115">
        <f t="shared" si="12"/>
        <v>0</v>
      </c>
      <c r="O48" s="116">
        <v>0</v>
      </c>
      <c r="P48" s="116">
        <v>0</v>
      </c>
      <c r="Q48" s="116">
        <v>0</v>
      </c>
      <c r="R48" s="116">
        <v>0</v>
      </c>
      <c r="S48" s="116">
        <v>0</v>
      </c>
      <c r="T48" s="116">
        <v>0</v>
      </c>
    </row>
    <row r="49" spans="1:20" s="38" customFormat="1" ht="15.75">
      <c r="A49" s="101" t="s">
        <v>190</v>
      </c>
      <c r="B49" s="128" t="s">
        <v>83</v>
      </c>
      <c r="C49" s="112">
        <f t="shared" si="9"/>
        <v>0</v>
      </c>
      <c r="D49" s="113">
        <f t="shared" si="10"/>
        <v>0</v>
      </c>
      <c r="E49" s="114">
        <f t="shared" si="11"/>
        <v>0</v>
      </c>
      <c r="F49" s="115">
        <f t="shared" si="11"/>
        <v>0</v>
      </c>
      <c r="G49" s="116">
        <v>0</v>
      </c>
      <c r="H49" s="116">
        <v>0</v>
      </c>
      <c r="I49" s="116">
        <v>0</v>
      </c>
      <c r="J49" s="116">
        <v>0</v>
      </c>
      <c r="K49" s="116">
        <v>0</v>
      </c>
      <c r="L49" s="116">
        <v>0</v>
      </c>
      <c r="M49" s="114">
        <f t="shared" si="12"/>
        <v>0</v>
      </c>
      <c r="N49" s="115">
        <f t="shared" si="12"/>
        <v>0</v>
      </c>
      <c r="O49" s="116">
        <v>0</v>
      </c>
      <c r="P49" s="116">
        <v>0</v>
      </c>
      <c r="Q49" s="116">
        <v>0</v>
      </c>
      <c r="R49" s="116">
        <v>0</v>
      </c>
      <c r="S49" s="116">
        <v>0</v>
      </c>
      <c r="T49" s="116">
        <v>0</v>
      </c>
    </row>
    <row r="50" spans="1:20" s="38" customFormat="1" ht="15.75">
      <c r="A50" s="101" t="s">
        <v>191</v>
      </c>
      <c r="B50" s="128" t="s">
        <v>84</v>
      </c>
      <c r="C50" s="112">
        <f t="shared" si="9"/>
        <v>2</v>
      </c>
      <c r="D50" s="113">
        <f t="shared" si="10"/>
        <v>60000</v>
      </c>
      <c r="E50" s="114">
        <f t="shared" si="11"/>
        <v>0</v>
      </c>
      <c r="F50" s="115">
        <f t="shared" si="11"/>
        <v>0</v>
      </c>
      <c r="G50" s="116">
        <v>0</v>
      </c>
      <c r="H50" s="116">
        <v>0</v>
      </c>
      <c r="I50" s="116">
        <v>0</v>
      </c>
      <c r="J50" s="116">
        <v>0</v>
      </c>
      <c r="K50" s="116">
        <v>0</v>
      </c>
      <c r="L50" s="116">
        <v>0</v>
      </c>
      <c r="M50" s="114">
        <f t="shared" si="12"/>
        <v>2</v>
      </c>
      <c r="N50" s="115">
        <f t="shared" si="12"/>
        <v>60000</v>
      </c>
      <c r="O50" s="116">
        <v>0</v>
      </c>
      <c r="P50" s="116">
        <v>0</v>
      </c>
      <c r="Q50" s="116">
        <v>0</v>
      </c>
      <c r="R50" s="116">
        <v>0</v>
      </c>
      <c r="S50" s="116">
        <v>2</v>
      </c>
      <c r="T50" s="116">
        <v>60000</v>
      </c>
    </row>
    <row r="51" spans="1:20" s="38" customFormat="1" ht="15.75">
      <c r="A51" s="101" t="s">
        <v>192</v>
      </c>
      <c r="B51" s="127" t="s">
        <v>231</v>
      </c>
      <c r="C51" s="112">
        <f t="shared" si="9"/>
        <v>13</v>
      </c>
      <c r="D51" s="113">
        <f t="shared" si="10"/>
        <v>57186976</v>
      </c>
      <c r="E51" s="114">
        <v>8</v>
      </c>
      <c r="F51" s="115">
        <v>55686591</v>
      </c>
      <c r="G51" s="116">
        <v>6</v>
      </c>
      <c r="H51" s="116">
        <v>52781974</v>
      </c>
      <c r="I51" s="116">
        <v>0</v>
      </c>
      <c r="J51" s="116">
        <v>0</v>
      </c>
      <c r="K51" s="116">
        <v>0</v>
      </c>
      <c r="L51" s="116">
        <v>0</v>
      </c>
      <c r="M51" s="114">
        <v>5</v>
      </c>
      <c r="N51" s="115">
        <v>1500385</v>
      </c>
      <c r="O51" s="116">
        <v>0</v>
      </c>
      <c r="P51" s="116">
        <v>0</v>
      </c>
      <c r="Q51" s="116">
        <v>0</v>
      </c>
      <c r="R51" s="116">
        <v>0</v>
      </c>
      <c r="S51" s="116">
        <v>0</v>
      </c>
      <c r="T51" s="116">
        <v>0</v>
      </c>
    </row>
    <row r="52" spans="1:20" ht="15.75">
      <c r="A52" s="101" t="s">
        <v>193</v>
      </c>
      <c r="B52" s="126" t="s">
        <v>225</v>
      </c>
      <c r="C52" s="112">
        <f t="shared" si="9"/>
        <v>23</v>
      </c>
      <c r="D52" s="113">
        <f t="shared" si="10"/>
        <v>15856224</v>
      </c>
      <c r="E52" s="114">
        <v>17</v>
      </c>
      <c r="F52" s="115">
        <v>14862614</v>
      </c>
      <c r="G52" s="116">
        <v>3</v>
      </c>
      <c r="H52" s="116">
        <v>99413</v>
      </c>
      <c r="I52" s="116">
        <v>0</v>
      </c>
      <c r="J52" s="116">
        <v>0</v>
      </c>
      <c r="K52" s="116">
        <v>1</v>
      </c>
      <c r="L52" s="116">
        <v>440000</v>
      </c>
      <c r="M52" s="114">
        <v>6</v>
      </c>
      <c r="N52" s="115">
        <v>993610</v>
      </c>
      <c r="O52" s="116">
        <v>2</v>
      </c>
      <c r="P52" s="116">
        <v>655</v>
      </c>
      <c r="Q52" s="116">
        <v>0</v>
      </c>
      <c r="R52" s="116">
        <v>0</v>
      </c>
      <c r="S52" s="116">
        <v>0</v>
      </c>
      <c r="T52" s="116">
        <v>0</v>
      </c>
    </row>
    <row r="53" spans="1:20" ht="18" customHeight="1">
      <c r="A53" s="101" t="s">
        <v>194</v>
      </c>
      <c r="B53" s="128" t="s">
        <v>85</v>
      </c>
      <c r="C53" s="112">
        <f t="shared" si="9"/>
        <v>0</v>
      </c>
      <c r="D53" s="113">
        <f t="shared" si="10"/>
        <v>0</v>
      </c>
      <c r="E53" s="114">
        <f>G53+I53+K53</f>
        <v>0</v>
      </c>
      <c r="F53" s="115">
        <f>H53+J53+L53</f>
        <v>0</v>
      </c>
      <c r="G53" s="116">
        <v>0</v>
      </c>
      <c r="H53" s="116">
        <v>0</v>
      </c>
      <c r="I53" s="116">
        <v>0</v>
      </c>
      <c r="J53" s="116">
        <v>0</v>
      </c>
      <c r="K53" s="116">
        <v>0</v>
      </c>
      <c r="L53" s="116">
        <v>0</v>
      </c>
      <c r="M53" s="114">
        <f>O53+Q53+S53</f>
        <v>0</v>
      </c>
      <c r="N53" s="115">
        <f>P53+R53+T53</f>
        <v>0</v>
      </c>
      <c r="O53" s="116">
        <v>0</v>
      </c>
      <c r="P53" s="116">
        <v>0</v>
      </c>
      <c r="Q53" s="116">
        <v>0</v>
      </c>
      <c r="R53" s="116">
        <v>0</v>
      </c>
      <c r="S53" s="116">
        <v>0</v>
      </c>
      <c r="T53" s="116">
        <v>0</v>
      </c>
    </row>
    <row r="54" spans="1:20" ht="15.75">
      <c r="A54" s="101" t="s">
        <v>195</v>
      </c>
      <c r="B54" s="128" t="s">
        <v>86</v>
      </c>
      <c r="C54" s="112">
        <f t="shared" si="9"/>
        <v>1</v>
      </c>
      <c r="D54" s="113">
        <f t="shared" si="10"/>
        <v>861624</v>
      </c>
      <c r="E54" s="114">
        <f>G54+I54+K54</f>
        <v>0</v>
      </c>
      <c r="F54" s="115">
        <f>H54+J54+L54</f>
        <v>0</v>
      </c>
      <c r="G54" s="116">
        <v>0</v>
      </c>
      <c r="H54" s="116">
        <v>0</v>
      </c>
      <c r="I54" s="116">
        <v>0</v>
      </c>
      <c r="J54" s="116">
        <v>0</v>
      </c>
      <c r="K54" s="116">
        <v>0</v>
      </c>
      <c r="L54" s="116">
        <v>0</v>
      </c>
      <c r="M54" s="114">
        <f>O54+Q54+S54</f>
        <v>1</v>
      </c>
      <c r="N54" s="115">
        <f>P54+R54+T54</f>
        <v>861624</v>
      </c>
      <c r="O54" s="116">
        <v>1</v>
      </c>
      <c r="P54" s="116">
        <v>861624</v>
      </c>
      <c r="Q54" s="116">
        <v>0</v>
      </c>
      <c r="R54" s="116">
        <v>0</v>
      </c>
      <c r="S54" s="116">
        <v>0</v>
      </c>
      <c r="T54" s="116">
        <v>0</v>
      </c>
    </row>
    <row r="55" spans="1:20" ht="15.75">
      <c r="A55" s="101" t="s">
        <v>196</v>
      </c>
      <c r="B55" s="127" t="s">
        <v>226</v>
      </c>
      <c r="C55" s="112">
        <f t="shared" si="9"/>
        <v>0</v>
      </c>
      <c r="D55" s="113">
        <f t="shared" si="10"/>
        <v>0</v>
      </c>
      <c r="E55" s="114">
        <v>0</v>
      </c>
      <c r="F55" s="115">
        <v>0</v>
      </c>
      <c r="G55" s="116">
        <v>0</v>
      </c>
      <c r="H55" s="116">
        <v>0</v>
      </c>
      <c r="I55" s="116">
        <v>0</v>
      </c>
      <c r="J55" s="116">
        <v>0</v>
      </c>
      <c r="K55" s="116">
        <v>0</v>
      </c>
      <c r="L55" s="116">
        <v>0</v>
      </c>
      <c r="M55" s="114">
        <v>0</v>
      </c>
      <c r="N55" s="115">
        <v>0</v>
      </c>
      <c r="O55" s="116">
        <v>0</v>
      </c>
      <c r="P55" s="116">
        <v>0</v>
      </c>
      <c r="Q55" s="116">
        <v>0</v>
      </c>
      <c r="R55" s="116">
        <v>0</v>
      </c>
      <c r="S55" s="116">
        <v>0</v>
      </c>
      <c r="T55" s="116">
        <v>0</v>
      </c>
    </row>
    <row r="56" spans="1:20" ht="15.75">
      <c r="A56" s="101" t="s">
        <v>197</v>
      </c>
      <c r="B56" s="128" t="s">
        <v>238</v>
      </c>
      <c r="C56" s="112">
        <f t="shared" si="9"/>
        <v>0</v>
      </c>
      <c r="D56" s="113">
        <f t="shared" si="10"/>
        <v>0</v>
      </c>
      <c r="E56" s="114">
        <v>0</v>
      </c>
      <c r="F56" s="115">
        <v>0</v>
      </c>
      <c r="G56" s="116"/>
      <c r="H56" s="116"/>
      <c r="I56" s="116"/>
      <c r="J56" s="116"/>
      <c r="K56" s="116"/>
      <c r="L56" s="116"/>
      <c r="M56" s="114">
        <v>0</v>
      </c>
      <c r="N56" s="115">
        <v>0</v>
      </c>
      <c r="O56" s="116"/>
      <c r="P56" s="116"/>
      <c r="Q56" s="116"/>
      <c r="R56" s="116"/>
      <c r="S56" s="116"/>
      <c r="T56" s="116"/>
    </row>
    <row r="57" spans="1:20" ht="15.75">
      <c r="A57" s="101" t="s">
        <v>198</v>
      </c>
      <c r="B57" s="128" t="s">
        <v>87</v>
      </c>
      <c r="C57" s="112">
        <f t="shared" si="9"/>
        <v>0</v>
      </c>
      <c r="D57" s="113">
        <f t="shared" si="10"/>
        <v>0</v>
      </c>
      <c r="E57" s="114">
        <f>G57+I57+K57</f>
        <v>0</v>
      </c>
      <c r="F57" s="115">
        <f>H57+J57+L57</f>
        <v>0</v>
      </c>
      <c r="G57" s="116">
        <v>0</v>
      </c>
      <c r="H57" s="116">
        <v>0</v>
      </c>
      <c r="I57" s="116">
        <v>0</v>
      </c>
      <c r="J57" s="116">
        <v>0</v>
      </c>
      <c r="K57" s="116">
        <v>0</v>
      </c>
      <c r="L57" s="116">
        <v>0</v>
      </c>
      <c r="M57" s="114">
        <f>O57+Q57+S57</f>
        <v>0</v>
      </c>
      <c r="N57" s="115">
        <f>P57+R57+T57</f>
        <v>0</v>
      </c>
      <c r="O57" s="116">
        <v>0</v>
      </c>
      <c r="P57" s="116">
        <v>0</v>
      </c>
      <c r="Q57" s="116">
        <v>0</v>
      </c>
      <c r="R57" s="116">
        <v>0</v>
      </c>
      <c r="S57" s="116">
        <v>0</v>
      </c>
      <c r="T57" s="116">
        <v>0</v>
      </c>
    </row>
    <row r="58" spans="1:20" ht="15.75">
      <c r="A58" s="101" t="s">
        <v>199</v>
      </c>
      <c r="B58" s="128" t="s">
        <v>242</v>
      </c>
      <c r="C58" s="112">
        <f t="shared" si="9"/>
        <v>12</v>
      </c>
      <c r="D58" s="113">
        <f t="shared" si="10"/>
        <v>9235635</v>
      </c>
      <c r="E58" s="114">
        <v>0</v>
      </c>
      <c r="F58" s="115">
        <v>0</v>
      </c>
      <c r="G58" s="116">
        <v>0</v>
      </c>
      <c r="H58" s="116">
        <v>0</v>
      </c>
      <c r="I58" s="116">
        <v>0</v>
      </c>
      <c r="J58" s="116">
        <v>0</v>
      </c>
      <c r="K58" s="116">
        <v>0</v>
      </c>
      <c r="L58" s="116">
        <v>0</v>
      </c>
      <c r="M58" s="114">
        <v>12</v>
      </c>
      <c r="N58" s="115">
        <v>9235635</v>
      </c>
      <c r="O58" s="116">
        <v>12</v>
      </c>
      <c r="P58" s="116">
        <v>9235635</v>
      </c>
      <c r="Q58" s="116">
        <v>0</v>
      </c>
      <c r="R58" s="116">
        <v>0</v>
      </c>
      <c r="S58" s="116">
        <v>0</v>
      </c>
      <c r="T58" s="116">
        <v>0</v>
      </c>
    </row>
    <row r="59" spans="1:20" ht="15.75">
      <c r="A59" s="101" t="s">
        <v>200</v>
      </c>
      <c r="B59" s="128" t="s">
        <v>239</v>
      </c>
      <c r="C59" s="112">
        <f t="shared" si="9"/>
        <v>1</v>
      </c>
      <c r="D59" s="113">
        <f t="shared" si="10"/>
        <v>51886</v>
      </c>
      <c r="E59" s="114">
        <v>1</v>
      </c>
      <c r="F59" s="115">
        <v>51886</v>
      </c>
      <c r="G59" s="116">
        <v>1</v>
      </c>
      <c r="H59" s="116">
        <v>51886</v>
      </c>
      <c r="I59" s="116">
        <v>0</v>
      </c>
      <c r="J59" s="116">
        <v>0</v>
      </c>
      <c r="K59" s="116">
        <v>0</v>
      </c>
      <c r="L59" s="116">
        <v>0</v>
      </c>
      <c r="M59" s="114">
        <v>0</v>
      </c>
      <c r="N59" s="115">
        <v>0</v>
      </c>
      <c r="O59" s="116">
        <v>0</v>
      </c>
      <c r="P59" s="116">
        <v>0</v>
      </c>
      <c r="Q59" s="116">
        <v>0</v>
      </c>
      <c r="R59" s="116">
        <v>0</v>
      </c>
      <c r="S59" s="116">
        <v>0</v>
      </c>
      <c r="T59" s="116">
        <v>0</v>
      </c>
    </row>
    <row r="60" spans="1:20" ht="15.75">
      <c r="A60" s="101" t="s">
        <v>201</v>
      </c>
      <c r="B60" s="128" t="s">
        <v>246</v>
      </c>
      <c r="C60" s="112">
        <f t="shared" si="9"/>
        <v>5</v>
      </c>
      <c r="D60" s="113">
        <f t="shared" si="10"/>
        <v>1275386</v>
      </c>
      <c r="E60" s="114">
        <v>1</v>
      </c>
      <c r="F60" s="115">
        <v>21557</v>
      </c>
      <c r="G60" s="116">
        <v>1</v>
      </c>
      <c r="H60" s="116">
        <v>21557</v>
      </c>
      <c r="I60" s="116">
        <v>0</v>
      </c>
      <c r="J60" s="116">
        <v>0</v>
      </c>
      <c r="K60" s="116">
        <v>0</v>
      </c>
      <c r="L60" s="116">
        <v>0</v>
      </c>
      <c r="M60" s="114">
        <v>4</v>
      </c>
      <c r="N60" s="115">
        <v>1253829</v>
      </c>
      <c r="O60" s="116">
        <v>0</v>
      </c>
      <c r="P60" s="116">
        <v>0</v>
      </c>
      <c r="Q60" s="116">
        <v>1</v>
      </c>
      <c r="R60" s="116">
        <v>3500</v>
      </c>
      <c r="S60" s="116">
        <v>1</v>
      </c>
      <c r="T60" s="116">
        <v>69154</v>
      </c>
    </row>
    <row r="61" spans="1:20" ht="15.75">
      <c r="A61" s="101" t="s">
        <v>202</v>
      </c>
      <c r="B61" s="128" t="s">
        <v>88</v>
      </c>
      <c r="C61" s="112">
        <f t="shared" si="9"/>
        <v>11</v>
      </c>
      <c r="D61" s="113">
        <f t="shared" si="10"/>
        <v>158871</v>
      </c>
      <c r="E61" s="114">
        <f>G61+I61+K61</f>
        <v>0</v>
      </c>
      <c r="F61" s="115">
        <f>H61+J61+L61</f>
        <v>0</v>
      </c>
      <c r="G61" s="116">
        <v>0</v>
      </c>
      <c r="H61" s="116">
        <v>0</v>
      </c>
      <c r="I61" s="116">
        <v>0</v>
      </c>
      <c r="J61" s="116">
        <v>0</v>
      </c>
      <c r="K61" s="116">
        <v>0</v>
      </c>
      <c r="L61" s="116">
        <v>0</v>
      </c>
      <c r="M61" s="114">
        <f>O61+Q61+S61</f>
        <v>11</v>
      </c>
      <c r="N61" s="115">
        <f>P61+R61+T61</f>
        <v>158871</v>
      </c>
      <c r="O61" s="116">
        <v>8</v>
      </c>
      <c r="P61" s="116">
        <v>20100</v>
      </c>
      <c r="Q61" s="116">
        <v>0</v>
      </c>
      <c r="R61" s="116">
        <v>0</v>
      </c>
      <c r="S61" s="116">
        <v>3</v>
      </c>
      <c r="T61" s="116">
        <v>138771</v>
      </c>
    </row>
    <row r="62" spans="1:20" ht="15.75">
      <c r="A62" s="101" t="s">
        <v>203</v>
      </c>
      <c r="B62" s="128" t="s">
        <v>241</v>
      </c>
      <c r="C62" s="112">
        <f t="shared" si="9"/>
        <v>2</v>
      </c>
      <c r="D62" s="113">
        <f t="shared" si="10"/>
        <v>396</v>
      </c>
      <c r="E62" s="114">
        <v>0</v>
      </c>
      <c r="F62" s="115">
        <v>0</v>
      </c>
      <c r="G62" s="116">
        <v>0</v>
      </c>
      <c r="H62" s="116">
        <v>0</v>
      </c>
      <c r="I62" s="116">
        <v>0</v>
      </c>
      <c r="J62" s="116">
        <v>0</v>
      </c>
      <c r="K62" s="116">
        <v>0</v>
      </c>
      <c r="L62" s="116">
        <v>0</v>
      </c>
      <c r="M62" s="114">
        <v>2</v>
      </c>
      <c r="N62" s="115">
        <v>396</v>
      </c>
      <c r="O62" s="116">
        <v>2</v>
      </c>
      <c r="P62" s="116">
        <v>396</v>
      </c>
      <c r="Q62" s="116">
        <v>0</v>
      </c>
      <c r="R62" s="116">
        <v>0</v>
      </c>
      <c r="S62" s="116">
        <v>0</v>
      </c>
      <c r="T62" s="116">
        <v>0</v>
      </c>
    </row>
    <row r="63" spans="1:20" ht="15.75">
      <c r="A63" s="101" t="s">
        <v>204</v>
      </c>
      <c r="B63" s="128" t="s">
        <v>240</v>
      </c>
      <c r="C63" s="112">
        <f t="shared" si="9"/>
        <v>7</v>
      </c>
      <c r="D63" s="113">
        <f t="shared" si="10"/>
        <v>837860</v>
      </c>
      <c r="E63" s="114">
        <v>2</v>
      </c>
      <c r="F63" s="115">
        <v>0</v>
      </c>
      <c r="G63" s="116">
        <v>2</v>
      </c>
      <c r="H63" s="116">
        <v>0</v>
      </c>
      <c r="I63" s="116">
        <v>0</v>
      </c>
      <c r="J63" s="116">
        <v>0</v>
      </c>
      <c r="K63" s="116">
        <v>0</v>
      </c>
      <c r="L63" s="116">
        <v>0</v>
      </c>
      <c r="M63" s="114">
        <v>5</v>
      </c>
      <c r="N63" s="115">
        <v>837860</v>
      </c>
      <c r="O63" s="116">
        <v>5</v>
      </c>
      <c r="P63" s="116">
        <v>837860</v>
      </c>
      <c r="Q63" s="116">
        <v>0</v>
      </c>
      <c r="R63" s="116">
        <v>0</v>
      </c>
      <c r="S63" s="116">
        <v>0</v>
      </c>
      <c r="T63" s="116">
        <v>0</v>
      </c>
    </row>
    <row r="64" spans="1:20" ht="15.75">
      <c r="A64" s="101" t="s">
        <v>205</v>
      </c>
      <c r="B64" s="127" t="s">
        <v>232</v>
      </c>
      <c r="C64" s="112">
        <f t="shared" si="9"/>
        <v>0</v>
      </c>
      <c r="D64" s="113">
        <f t="shared" si="10"/>
        <v>0</v>
      </c>
      <c r="E64" s="114">
        <v>0</v>
      </c>
      <c r="F64" s="115">
        <v>0</v>
      </c>
      <c r="G64" s="116">
        <v>0</v>
      </c>
      <c r="H64" s="116">
        <v>0</v>
      </c>
      <c r="I64" s="116">
        <v>0</v>
      </c>
      <c r="J64" s="116">
        <v>0</v>
      </c>
      <c r="K64" s="116">
        <v>0</v>
      </c>
      <c r="L64" s="116">
        <v>0</v>
      </c>
      <c r="M64" s="114">
        <v>0</v>
      </c>
      <c r="N64" s="115">
        <v>0</v>
      </c>
      <c r="O64" s="116">
        <v>0</v>
      </c>
      <c r="P64" s="116">
        <v>0</v>
      </c>
      <c r="Q64" s="116">
        <v>0</v>
      </c>
      <c r="R64" s="116">
        <v>0</v>
      </c>
      <c r="S64" s="116">
        <v>0</v>
      </c>
      <c r="T64" s="116">
        <v>0</v>
      </c>
    </row>
    <row r="65" spans="1:20" ht="15.75">
      <c r="A65" s="101" t="s">
        <v>206</v>
      </c>
      <c r="B65" s="128" t="s">
        <v>89</v>
      </c>
      <c r="C65" s="112">
        <f t="shared" si="9"/>
        <v>2</v>
      </c>
      <c r="D65" s="113">
        <f t="shared" si="10"/>
        <v>163071</v>
      </c>
      <c r="E65" s="114">
        <f>G65+I65+K65</f>
        <v>1</v>
      </c>
      <c r="F65" s="115">
        <f>H65+J65+L65</f>
        <v>36420</v>
      </c>
      <c r="G65" s="116">
        <v>1</v>
      </c>
      <c r="H65" s="116">
        <v>36420</v>
      </c>
      <c r="I65" s="116">
        <v>0</v>
      </c>
      <c r="J65" s="116">
        <v>0</v>
      </c>
      <c r="K65" s="116">
        <v>0</v>
      </c>
      <c r="L65" s="116">
        <v>0</v>
      </c>
      <c r="M65" s="114">
        <f>O65+Q65+S65</f>
        <v>1</v>
      </c>
      <c r="N65" s="115">
        <f>P65+R65+T65</f>
        <v>126651</v>
      </c>
      <c r="O65" s="116">
        <v>1</v>
      </c>
      <c r="P65" s="116">
        <v>126651</v>
      </c>
      <c r="Q65" s="116">
        <v>0</v>
      </c>
      <c r="R65" s="116">
        <v>0</v>
      </c>
      <c r="S65" s="116">
        <v>0</v>
      </c>
      <c r="T65" s="116">
        <v>0</v>
      </c>
    </row>
    <row r="66" spans="1:20" ht="15.75">
      <c r="A66" s="101" t="s">
        <v>207</v>
      </c>
      <c r="B66" s="127" t="s">
        <v>245</v>
      </c>
      <c r="C66" s="112">
        <f t="shared" si="9"/>
        <v>18</v>
      </c>
      <c r="D66" s="113">
        <f t="shared" si="10"/>
        <v>131897</v>
      </c>
      <c r="E66" s="114">
        <v>0</v>
      </c>
      <c r="F66" s="115">
        <v>0</v>
      </c>
      <c r="G66" s="116">
        <v>0</v>
      </c>
      <c r="H66" s="116">
        <v>0</v>
      </c>
      <c r="I66" s="116">
        <v>0</v>
      </c>
      <c r="J66" s="116">
        <v>0</v>
      </c>
      <c r="K66" s="116">
        <v>0</v>
      </c>
      <c r="L66" s="116">
        <v>0</v>
      </c>
      <c r="M66" s="114">
        <v>18</v>
      </c>
      <c r="N66" s="115">
        <v>131897</v>
      </c>
      <c r="O66" s="116">
        <v>16</v>
      </c>
      <c r="P66" s="116">
        <v>131897</v>
      </c>
      <c r="Q66" s="116">
        <v>2</v>
      </c>
      <c r="R66" s="116">
        <v>0</v>
      </c>
      <c r="S66" s="116">
        <v>0</v>
      </c>
      <c r="T66" s="116">
        <v>0</v>
      </c>
    </row>
    <row r="67" spans="1:20" ht="15.75">
      <c r="A67" s="101" t="s">
        <v>208</v>
      </c>
      <c r="B67" s="127" t="s">
        <v>233</v>
      </c>
      <c r="C67" s="112">
        <f t="shared" si="9"/>
        <v>13</v>
      </c>
      <c r="D67" s="113">
        <f t="shared" si="10"/>
        <v>8027565</v>
      </c>
      <c r="E67" s="114">
        <v>9</v>
      </c>
      <c r="F67" s="115">
        <v>6839781</v>
      </c>
      <c r="G67" s="116">
        <v>9</v>
      </c>
      <c r="H67" s="117">
        <v>6839781</v>
      </c>
      <c r="I67" s="116">
        <v>0</v>
      </c>
      <c r="J67" s="116">
        <v>0</v>
      </c>
      <c r="K67" s="116">
        <v>0</v>
      </c>
      <c r="L67" s="116">
        <v>0</v>
      </c>
      <c r="M67" s="114">
        <v>4</v>
      </c>
      <c r="N67" s="115">
        <v>1187784</v>
      </c>
      <c r="O67" s="116">
        <v>4</v>
      </c>
      <c r="P67" s="116">
        <v>1187784</v>
      </c>
      <c r="Q67" s="116">
        <v>0</v>
      </c>
      <c r="R67" s="116">
        <v>0</v>
      </c>
      <c r="S67" s="116">
        <v>0</v>
      </c>
      <c r="T67" s="116">
        <v>0</v>
      </c>
    </row>
    <row r="68" spans="1:20" ht="15.75">
      <c r="A68" s="101" t="s">
        <v>209</v>
      </c>
      <c r="B68" s="128" t="s">
        <v>250</v>
      </c>
      <c r="C68" s="112">
        <f t="shared" si="9"/>
        <v>8</v>
      </c>
      <c r="D68" s="113">
        <f t="shared" si="10"/>
        <v>31475</v>
      </c>
      <c r="E68" s="114">
        <v>1</v>
      </c>
      <c r="F68" s="115">
        <v>31430</v>
      </c>
      <c r="G68" s="116">
        <v>1</v>
      </c>
      <c r="H68" s="116">
        <v>31430</v>
      </c>
      <c r="I68" s="116">
        <v>0</v>
      </c>
      <c r="J68" s="116">
        <v>0</v>
      </c>
      <c r="K68" s="116">
        <v>0</v>
      </c>
      <c r="L68" s="116">
        <v>0</v>
      </c>
      <c r="M68" s="114">
        <v>7</v>
      </c>
      <c r="N68" s="115">
        <v>45</v>
      </c>
      <c r="O68" s="116">
        <v>7</v>
      </c>
      <c r="P68" s="116">
        <v>45</v>
      </c>
      <c r="Q68" s="116">
        <v>0</v>
      </c>
      <c r="R68" s="116">
        <v>0</v>
      </c>
      <c r="S68" s="116">
        <v>0</v>
      </c>
      <c r="T68" s="116">
        <v>0</v>
      </c>
    </row>
    <row r="69" spans="1:20" ht="15.75">
      <c r="A69" s="101" t="s">
        <v>210</v>
      </c>
      <c r="B69" s="128" t="s">
        <v>93</v>
      </c>
      <c r="C69" s="112">
        <f t="shared" si="9"/>
        <v>0</v>
      </c>
      <c r="D69" s="113">
        <f t="shared" si="10"/>
        <v>0</v>
      </c>
      <c r="E69" s="114">
        <f aca="true" t="shared" si="13" ref="E69:F72">G69+I69+K69</f>
        <v>0</v>
      </c>
      <c r="F69" s="115">
        <f t="shared" si="13"/>
        <v>0</v>
      </c>
      <c r="G69" s="116">
        <v>0</v>
      </c>
      <c r="H69" s="116">
        <v>0</v>
      </c>
      <c r="I69" s="116">
        <v>0</v>
      </c>
      <c r="J69" s="116">
        <v>0</v>
      </c>
      <c r="K69" s="116">
        <v>0</v>
      </c>
      <c r="L69" s="116">
        <v>0</v>
      </c>
      <c r="M69" s="114">
        <f aca="true" t="shared" si="14" ref="M69:N72">O69+Q69+S69</f>
        <v>0</v>
      </c>
      <c r="N69" s="115">
        <f t="shared" si="14"/>
        <v>0</v>
      </c>
      <c r="O69" s="116">
        <v>0</v>
      </c>
      <c r="P69" s="116">
        <v>0</v>
      </c>
      <c r="Q69" s="116">
        <v>0</v>
      </c>
      <c r="R69" s="116">
        <v>0</v>
      </c>
      <c r="S69" s="116">
        <v>0</v>
      </c>
      <c r="T69" s="116">
        <v>0</v>
      </c>
    </row>
    <row r="70" spans="1:20" ht="15.75">
      <c r="A70" s="101" t="s">
        <v>211</v>
      </c>
      <c r="B70" s="128" t="s">
        <v>90</v>
      </c>
      <c r="C70" s="112">
        <f t="shared" si="9"/>
        <v>0</v>
      </c>
      <c r="D70" s="113">
        <f t="shared" si="10"/>
        <v>0</v>
      </c>
      <c r="E70" s="114">
        <f t="shared" si="13"/>
        <v>0</v>
      </c>
      <c r="F70" s="115">
        <f t="shared" si="13"/>
        <v>0</v>
      </c>
      <c r="G70" s="116"/>
      <c r="H70" s="116"/>
      <c r="I70" s="116"/>
      <c r="J70" s="116"/>
      <c r="K70" s="116"/>
      <c r="L70" s="116"/>
      <c r="M70" s="114">
        <f t="shared" si="14"/>
        <v>0</v>
      </c>
      <c r="N70" s="115">
        <f t="shared" si="14"/>
        <v>0</v>
      </c>
      <c r="O70" s="116"/>
      <c r="P70" s="116"/>
      <c r="Q70" s="116"/>
      <c r="R70" s="116"/>
      <c r="S70" s="116"/>
      <c r="T70" s="116"/>
    </row>
    <row r="71" spans="1:20" ht="15.75">
      <c r="A71" s="101" t="s">
        <v>212</v>
      </c>
      <c r="B71" s="128" t="s">
        <v>91</v>
      </c>
      <c r="C71" s="112">
        <f t="shared" si="9"/>
        <v>6</v>
      </c>
      <c r="D71" s="113">
        <f t="shared" si="10"/>
        <v>376400</v>
      </c>
      <c r="E71" s="114">
        <f t="shared" si="13"/>
        <v>2</v>
      </c>
      <c r="F71" s="115">
        <f t="shared" si="13"/>
        <v>376200</v>
      </c>
      <c r="G71" s="116">
        <v>2</v>
      </c>
      <c r="H71" s="116">
        <v>376200</v>
      </c>
      <c r="I71" s="116">
        <v>0</v>
      </c>
      <c r="J71" s="116">
        <v>0</v>
      </c>
      <c r="K71" s="116">
        <v>0</v>
      </c>
      <c r="L71" s="116">
        <v>0</v>
      </c>
      <c r="M71" s="114">
        <f t="shared" si="14"/>
        <v>4</v>
      </c>
      <c r="N71" s="115">
        <f t="shared" si="14"/>
        <v>200</v>
      </c>
      <c r="O71" s="116">
        <v>3</v>
      </c>
      <c r="P71" s="116">
        <v>0</v>
      </c>
      <c r="Q71" s="116">
        <v>0</v>
      </c>
      <c r="R71" s="116">
        <v>0</v>
      </c>
      <c r="S71" s="116">
        <v>1</v>
      </c>
      <c r="T71" s="116">
        <v>200</v>
      </c>
    </row>
    <row r="72" spans="1:20" ht="15.75">
      <c r="A72" s="101" t="s">
        <v>213</v>
      </c>
      <c r="B72" s="128" t="s">
        <v>92</v>
      </c>
      <c r="C72" s="112">
        <f t="shared" si="9"/>
        <v>8</v>
      </c>
      <c r="D72" s="113">
        <f t="shared" si="10"/>
        <v>2683076</v>
      </c>
      <c r="E72" s="114">
        <f t="shared" si="13"/>
        <v>4</v>
      </c>
      <c r="F72" s="115">
        <f t="shared" si="13"/>
        <v>147876</v>
      </c>
      <c r="G72" s="116">
        <v>4</v>
      </c>
      <c r="H72" s="116">
        <v>147876</v>
      </c>
      <c r="I72" s="116">
        <v>0</v>
      </c>
      <c r="J72" s="116">
        <v>0</v>
      </c>
      <c r="K72" s="116">
        <v>0</v>
      </c>
      <c r="L72" s="116">
        <v>0</v>
      </c>
      <c r="M72" s="114">
        <f t="shared" si="14"/>
        <v>4</v>
      </c>
      <c r="N72" s="115">
        <f t="shared" si="14"/>
        <v>2535200</v>
      </c>
      <c r="O72" s="116">
        <v>0</v>
      </c>
      <c r="P72" s="116">
        <v>0</v>
      </c>
      <c r="Q72" s="116">
        <v>0</v>
      </c>
      <c r="R72" s="116">
        <v>0</v>
      </c>
      <c r="S72" s="116">
        <v>4</v>
      </c>
      <c r="T72" s="116">
        <v>2535200</v>
      </c>
    </row>
    <row r="73" spans="1:20" ht="15.75">
      <c r="A73" s="101" t="s">
        <v>214</v>
      </c>
      <c r="B73" s="127" t="s">
        <v>234</v>
      </c>
      <c r="C73" s="112">
        <f t="shared" si="9"/>
        <v>7</v>
      </c>
      <c r="D73" s="113">
        <f t="shared" si="10"/>
        <v>474388</v>
      </c>
      <c r="E73" s="114">
        <v>2</v>
      </c>
      <c r="F73" s="115">
        <v>323412</v>
      </c>
      <c r="G73" s="116">
        <v>0</v>
      </c>
      <c r="H73" s="116">
        <v>0</v>
      </c>
      <c r="I73" s="116">
        <v>0</v>
      </c>
      <c r="J73" s="116">
        <v>0</v>
      </c>
      <c r="K73" s="116">
        <v>0</v>
      </c>
      <c r="L73" s="116">
        <v>0</v>
      </c>
      <c r="M73" s="114">
        <v>5</v>
      </c>
      <c r="N73" s="115">
        <v>150976</v>
      </c>
      <c r="O73" s="116">
        <v>3</v>
      </c>
      <c r="P73" s="116">
        <v>13637</v>
      </c>
      <c r="Q73" s="116">
        <v>0</v>
      </c>
      <c r="R73" s="116">
        <v>0</v>
      </c>
      <c r="S73" s="116">
        <v>1</v>
      </c>
      <c r="T73" s="116">
        <v>137339</v>
      </c>
    </row>
    <row r="74" spans="1:20" ht="15.75">
      <c r="A74" s="101" t="s">
        <v>215</v>
      </c>
      <c r="B74" s="127" t="s">
        <v>235</v>
      </c>
      <c r="C74" s="112">
        <f t="shared" si="9"/>
        <v>5</v>
      </c>
      <c r="D74" s="113">
        <f t="shared" si="10"/>
        <v>6402539</v>
      </c>
      <c r="E74" s="114">
        <v>4</v>
      </c>
      <c r="F74" s="115">
        <v>6402539</v>
      </c>
      <c r="G74" s="116">
        <v>4</v>
      </c>
      <c r="H74" s="116">
        <v>6402539</v>
      </c>
      <c r="I74" s="116">
        <v>0</v>
      </c>
      <c r="J74" s="116">
        <v>0</v>
      </c>
      <c r="K74" s="116">
        <v>0</v>
      </c>
      <c r="L74" s="116">
        <v>0</v>
      </c>
      <c r="M74" s="114">
        <v>1</v>
      </c>
      <c r="N74" s="115">
        <v>0</v>
      </c>
      <c r="O74" s="116">
        <v>1</v>
      </c>
      <c r="P74" s="116">
        <v>0</v>
      </c>
      <c r="Q74" s="116">
        <v>0</v>
      </c>
      <c r="R74" s="116">
        <v>0</v>
      </c>
      <c r="S74" s="116">
        <v>0</v>
      </c>
      <c r="T74" s="116">
        <v>0</v>
      </c>
    </row>
    <row r="75" spans="1:20" ht="15.75">
      <c r="A75" s="101" t="s">
        <v>216</v>
      </c>
      <c r="B75" s="128" t="s">
        <v>94</v>
      </c>
      <c r="C75" s="112">
        <f t="shared" si="9"/>
        <v>5</v>
      </c>
      <c r="D75" s="113">
        <f t="shared" si="10"/>
        <v>2323938</v>
      </c>
      <c r="E75" s="114">
        <f>G75+I75+K75</f>
        <v>3</v>
      </c>
      <c r="F75" s="115">
        <f>H75+J75+L75</f>
        <v>1922555</v>
      </c>
      <c r="G75" s="116">
        <v>3</v>
      </c>
      <c r="H75" s="116">
        <v>1922555</v>
      </c>
      <c r="I75" s="116">
        <v>0</v>
      </c>
      <c r="J75" s="116">
        <v>0</v>
      </c>
      <c r="K75" s="116">
        <v>0</v>
      </c>
      <c r="L75" s="116">
        <v>0</v>
      </c>
      <c r="M75" s="114">
        <f>O75+Q75+S75</f>
        <v>2</v>
      </c>
      <c r="N75" s="115">
        <f>P75+R75+T75</f>
        <v>401383</v>
      </c>
      <c r="O75" s="116">
        <v>2</v>
      </c>
      <c r="P75" s="116">
        <v>401383</v>
      </c>
      <c r="Q75" s="116">
        <v>0</v>
      </c>
      <c r="R75" s="116">
        <v>0</v>
      </c>
      <c r="S75" s="116">
        <v>0</v>
      </c>
      <c r="T75" s="116">
        <v>0</v>
      </c>
    </row>
    <row r="76" spans="1:20" ht="15.75">
      <c r="A76" s="101" t="s">
        <v>217</v>
      </c>
      <c r="B76" s="128" t="s">
        <v>95</v>
      </c>
      <c r="C76" s="112">
        <f t="shared" si="9"/>
        <v>2</v>
      </c>
      <c r="D76" s="113">
        <f t="shared" si="10"/>
        <v>1000</v>
      </c>
      <c r="E76" s="114">
        <f>G76+I76+K76</f>
        <v>2</v>
      </c>
      <c r="F76" s="115">
        <f>H76+J76+L76</f>
        <v>1000</v>
      </c>
      <c r="G76" s="116">
        <v>2</v>
      </c>
      <c r="H76" s="116">
        <v>1000</v>
      </c>
      <c r="I76" s="116">
        <v>0</v>
      </c>
      <c r="J76" s="116">
        <v>0</v>
      </c>
      <c r="K76" s="116">
        <v>0</v>
      </c>
      <c r="L76" s="116">
        <v>0</v>
      </c>
      <c r="M76" s="114">
        <f>O76+Q76+S76</f>
        <v>0</v>
      </c>
      <c r="N76" s="115">
        <f>P76+R76+T76</f>
        <v>0</v>
      </c>
      <c r="O76" s="116">
        <v>0</v>
      </c>
      <c r="P76" s="116">
        <v>0</v>
      </c>
      <c r="Q76" s="116">
        <v>0</v>
      </c>
      <c r="R76" s="116">
        <v>0</v>
      </c>
      <c r="S76" s="116">
        <v>0</v>
      </c>
      <c r="T76" s="116">
        <v>0</v>
      </c>
    </row>
    <row r="78" spans="1:16" ht="16.5">
      <c r="A78" s="36"/>
      <c r="B78" s="316" t="s">
        <v>180</v>
      </c>
      <c r="C78" s="316"/>
      <c r="D78" s="316"/>
      <c r="E78" s="316"/>
      <c r="F78" s="316"/>
      <c r="G78" s="316"/>
      <c r="H78" s="90"/>
      <c r="I78" s="90"/>
      <c r="K78" s="90"/>
      <c r="L78" s="90"/>
      <c r="M78" s="91"/>
      <c r="N78" s="91" t="s">
        <v>181</v>
      </c>
      <c r="O78" s="91"/>
      <c r="P78" s="90"/>
    </row>
    <row r="79" spans="1:16" ht="16.5">
      <c r="A79" s="36"/>
      <c r="B79" s="315" t="s">
        <v>18</v>
      </c>
      <c r="C79" s="315"/>
      <c r="D79" s="315"/>
      <c r="E79" s="315"/>
      <c r="F79" s="315"/>
      <c r="G79" s="39"/>
      <c r="H79" s="92"/>
      <c r="I79" s="92"/>
      <c r="J79" s="92"/>
      <c r="K79" s="92"/>
      <c r="M79" s="92"/>
      <c r="N79" s="92" t="s">
        <v>182</v>
      </c>
      <c r="P79" s="92"/>
    </row>
    <row r="80" spans="1:20" ht="16.5">
      <c r="A80" s="93"/>
      <c r="B80" s="297" t="s">
        <v>98</v>
      </c>
      <c r="C80" s="297"/>
      <c r="D80" s="297"/>
      <c r="E80" s="297"/>
      <c r="F80" s="297"/>
      <c r="G80" s="94"/>
      <c r="H80" s="94"/>
      <c r="I80" s="94"/>
      <c r="J80" s="94"/>
      <c r="K80" s="94"/>
      <c r="L80" s="94"/>
      <c r="M80" s="94"/>
      <c r="N80" s="298" t="s">
        <v>99</v>
      </c>
      <c r="O80" s="298"/>
      <c r="P80" s="298"/>
      <c r="Q80" s="298"/>
      <c r="R80" s="298"/>
      <c r="S80" s="298"/>
      <c r="T80" s="298"/>
    </row>
    <row r="81" spans="1:20" ht="15.75">
      <c r="A81" s="93"/>
      <c r="B81" s="38"/>
      <c r="C81" s="38"/>
      <c r="D81" s="38"/>
      <c r="E81" s="38"/>
      <c r="F81" s="38"/>
      <c r="G81" s="38"/>
      <c r="H81" s="38"/>
      <c r="I81" s="38"/>
      <c r="J81" s="38"/>
      <c r="K81" s="38"/>
      <c r="L81" s="38"/>
      <c r="M81" s="38"/>
      <c r="N81" s="38"/>
      <c r="O81" s="38"/>
      <c r="P81" s="38"/>
      <c r="Q81" s="38"/>
      <c r="R81" s="38"/>
      <c r="S81" s="38"/>
      <c r="T81" s="38"/>
    </row>
    <row r="82" spans="1:20" ht="15.75">
      <c r="A82" s="93"/>
      <c r="B82" s="38"/>
      <c r="C82" s="38"/>
      <c r="D82" s="38"/>
      <c r="E82" s="38"/>
      <c r="F82" s="38"/>
      <c r="G82" s="38"/>
      <c r="H82" s="38"/>
      <c r="I82" s="38"/>
      <c r="J82" s="38"/>
      <c r="K82" s="38"/>
      <c r="L82" s="38"/>
      <c r="M82" s="38"/>
      <c r="N82" s="38"/>
      <c r="O82" s="38"/>
      <c r="P82" s="38"/>
      <c r="Q82" s="38"/>
      <c r="R82" s="38"/>
      <c r="S82" s="38"/>
      <c r="T82" s="38"/>
    </row>
    <row r="83" spans="1:20" ht="15.75">
      <c r="A83" s="93"/>
      <c r="B83" s="38"/>
      <c r="C83" s="38"/>
      <c r="D83" s="38"/>
      <c r="E83" s="38"/>
      <c r="F83" s="38"/>
      <c r="G83" s="38"/>
      <c r="H83" s="38"/>
      <c r="I83" s="38"/>
      <c r="J83" s="38"/>
      <c r="K83" s="38"/>
      <c r="L83" s="38"/>
      <c r="M83" s="38"/>
      <c r="N83" s="38"/>
      <c r="O83" s="38"/>
      <c r="P83" s="38"/>
      <c r="Q83" s="38"/>
      <c r="R83" s="38"/>
      <c r="S83" s="38"/>
      <c r="T83" s="38"/>
    </row>
    <row r="84" spans="1:20" ht="15.75">
      <c r="A84" s="93"/>
      <c r="B84" s="38"/>
      <c r="C84" s="38"/>
      <c r="D84" s="38"/>
      <c r="E84" s="38"/>
      <c r="F84" s="38"/>
      <c r="G84" s="38"/>
      <c r="H84" s="38"/>
      <c r="I84" s="38"/>
      <c r="J84" s="38"/>
      <c r="K84" s="38"/>
      <c r="L84" s="38"/>
      <c r="M84" s="38"/>
      <c r="N84" s="38"/>
      <c r="O84" s="38"/>
      <c r="P84" s="38"/>
      <c r="Q84" s="38"/>
      <c r="R84" s="38"/>
      <c r="S84" s="38"/>
      <c r="T84" s="38"/>
    </row>
    <row r="85" spans="1:11" ht="13.5">
      <c r="A85" s="95" t="s">
        <v>20</v>
      </c>
      <c r="K85" s="96"/>
    </row>
    <row r="86" spans="1:15" ht="15.75">
      <c r="A86" s="97"/>
      <c r="B86" s="98" t="s">
        <v>166</v>
      </c>
      <c r="C86" s="97"/>
      <c r="D86" s="97"/>
      <c r="E86" s="97"/>
      <c r="F86" s="97"/>
      <c r="G86" s="97"/>
      <c r="H86" s="97"/>
      <c r="I86" s="97"/>
      <c r="J86" s="97"/>
      <c r="K86" s="97"/>
      <c r="L86" s="99"/>
      <c r="M86" s="99"/>
      <c r="N86" s="99"/>
      <c r="O86" s="99"/>
    </row>
    <row r="87" spans="2:11" ht="12.75">
      <c r="B87" s="98" t="s">
        <v>167</v>
      </c>
      <c r="K87" s="96"/>
    </row>
    <row r="88" ht="12.75">
      <c r="B88" s="100" t="s">
        <v>183</v>
      </c>
    </row>
  </sheetData>
  <sheetProtection/>
  <mergeCells count="27">
    <mergeCell ref="Q10:R10"/>
    <mergeCell ref="E8:L8"/>
    <mergeCell ref="M8:T8"/>
    <mergeCell ref="E9:F9"/>
    <mergeCell ref="G9:L9"/>
    <mergeCell ref="M9:N9"/>
    <mergeCell ref="O9:T9"/>
    <mergeCell ref="B79:F79"/>
    <mergeCell ref="N10:N11"/>
    <mergeCell ref="O10:P10"/>
    <mergeCell ref="B78:G78"/>
    <mergeCell ref="E10:E11"/>
    <mergeCell ref="F10:F11"/>
    <mergeCell ref="G10:H10"/>
    <mergeCell ref="I10:J10"/>
    <mergeCell ref="K10:L10"/>
    <mergeCell ref="M10:M11"/>
    <mergeCell ref="B80:F80"/>
    <mergeCell ref="N80:T80"/>
    <mergeCell ref="A7:B11"/>
    <mergeCell ref="C7:D7"/>
    <mergeCell ref="E7:T7"/>
    <mergeCell ref="C8:C11"/>
    <mergeCell ref="D8:D11"/>
    <mergeCell ref="S10:T10"/>
    <mergeCell ref="A12:B12"/>
    <mergeCell ref="A13:B13"/>
  </mergeCells>
  <printOptions/>
  <pageMargins left="0.33" right="0.26" top="0.35" bottom="0.34" header="0.3"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B0F0"/>
  </sheetPr>
  <dimension ref="A2:W89"/>
  <sheetViews>
    <sheetView zoomScalePageLayoutView="0" workbookViewId="0" topLeftCell="A10">
      <pane ySplit="4" topLeftCell="A14" activePane="bottomLeft" state="frozen"/>
      <selection pane="topLeft" activeCell="A10" sqref="A10"/>
      <selection pane="bottomLeft" activeCell="C27" sqref="C27"/>
    </sheetView>
  </sheetViews>
  <sheetFormatPr defaultColWidth="9.00390625" defaultRowHeight="15.75"/>
  <cols>
    <col min="1" max="1" width="4.625" style="0" customWidth="1"/>
    <col min="2" max="2" width="13.25390625" style="0" customWidth="1"/>
    <col min="3" max="3" width="9.625" style="0" customWidth="1"/>
    <col min="4" max="20" width="5.625" style="0" customWidth="1"/>
  </cols>
  <sheetData>
    <row r="2" spans="1:20" ht="16.5">
      <c r="A2" s="332" t="s">
        <v>137</v>
      </c>
      <c r="B2" s="332"/>
      <c r="C2" s="332"/>
      <c r="D2" s="41"/>
      <c r="E2" s="333" t="s">
        <v>138</v>
      </c>
      <c r="F2" s="333"/>
      <c r="G2" s="333"/>
      <c r="H2" s="333"/>
      <c r="I2" s="333"/>
      <c r="J2" s="333"/>
      <c r="K2" s="333"/>
      <c r="L2" s="333"/>
      <c r="M2" s="333"/>
      <c r="N2" s="333"/>
      <c r="O2" s="50"/>
      <c r="P2" s="334" t="s">
        <v>139</v>
      </c>
      <c r="Q2" s="334"/>
      <c r="R2" s="334"/>
      <c r="S2" s="334"/>
      <c r="T2" s="334"/>
    </row>
    <row r="3" spans="1:20" ht="15.75" customHeight="1">
      <c r="A3" s="335" t="s">
        <v>106</v>
      </c>
      <c r="B3" s="335"/>
      <c r="C3" s="335"/>
      <c r="D3" s="335"/>
      <c r="E3" s="336" t="s">
        <v>140</v>
      </c>
      <c r="F3" s="336"/>
      <c r="G3" s="336"/>
      <c r="H3" s="336"/>
      <c r="I3" s="336"/>
      <c r="J3" s="336"/>
      <c r="K3" s="336"/>
      <c r="L3" s="336"/>
      <c r="M3" s="336"/>
      <c r="N3" s="336"/>
      <c r="O3" s="52"/>
      <c r="P3" s="350" t="s">
        <v>141</v>
      </c>
      <c r="Q3" s="350"/>
      <c r="R3" s="350"/>
      <c r="S3" s="350"/>
      <c r="T3" s="350"/>
    </row>
    <row r="4" spans="1:20" ht="16.5">
      <c r="A4" s="335" t="s">
        <v>55</v>
      </c>
      <c r="B4" s="335"/>
      <c r="C4" s="335"/>
      <c r="D4" s="66"/>
      <c r="E4" s="351" t="s">
        <v>142</v>
      </c>
      <c r="F4" s="351"/>
      <c r="G4" s="351"/>
      <c r="H4" s="351"/>
      <c r="I4" s="351"/>
      <c r="J4" s="351"/>
      <c r="K4" s="351"/>
      <c r="L4" s="351"/>
      <c r="M4" s="351"/>
      <c r="N4" s="351"/>
      <c r="O4" s="52"/>
      <c r="P4" s="350" t="s">
        <v>143</v>
      </c>
      <c r="Q4" s="350"/>
      <c r="R4" s="350"/>
      <c r="S4" s="350"/>
      <c r="T4" s="350"/>
    </row>
    <row r="5" spans="1:23" ht="18.75" customHeight="1">
      <c r="A5" s="352" t="s">
        <v>96</v>
      </c>
      <c r="B5" s="352"/>
      <c r="C5" s="352"/>
      <c r="D5" s="67"/>
      <c r="O5" s="51"/>
      <c r="P5" s="353" t="s">
        <v>50</v>
      </c>
      <c r="Q5" s="353"/>
      <c r="R5" s="353"/>
      <c r="S5" s="353"/>
      <c r="T5" s="353"/>
      <c r="U5" s="2"/>
      <c r="V5" s="2"/>
      <c r="W5" s="2"/>
    </row>
    <row r="6" spans="1:23" ht="15.75">
      <c r="A6" s="4"/>
      <c r="B6" s="4"/>
      <c r="C6" s="4"/>
      <c r="D6" s="4"/>
      <c r="E6" s="4"/>
      <c r="F6" s="4"/>
      <c r="G6" s="4"/>
      <c r="H6" s="4"/>
      <c r="I6" s="4"/>
      <c r="J6" s="4"/>
      <c r="K6" s="4"/>
      <c r="L6" s="4"/>
      <c r="P6" s="349" t="s">
        <v>109</v>
      </c>
      <c r="Q6" s="349"/>
      <c r="R6" s="349"/>
      <c r="S6" s="349"/>
      <c r="T6" s="349"/>
      <c r="U6" s="68"/>
      <c r="V6" s="68"/>
      <c r="W6" s="68"/>
    </row>
    <row r="7" spans="1:23" ht="29.25" customHeight="1">
      <c r="A7" s="337" t="s">
        <v>30</v>
      </c>
      <c r="B7" s="338"/>
      <c r="C7" s="343" t="s">
        <v>2</v>
      </c>
      <c r="D7" s="346" t="s">
        <v>144</v>
      </c>
      <c r="E7" s="347"/>
      <c r="F7" s="347"/>
      <c r="G7" s="347"/>
      <c r="H7" s="347"/>
      <c r="I7" s="347"/>
      <c r="J7" s="348"/>
      <c r="K7" s="322" t="s">
        <v>145</v>
      </c>
      <c r="L7" s="322"/>
      <c r="M7" s="322"/>
      <c r="N7" s="322"/>
      <c r="O7" s="322"/>
      <c r="P7" s="322"/>
      <c r="Q7" s="322"/>
      <c r="R7" s="322"/>
      <c r="S7" s="322"/>
      <c r="T7" s="322"/>
      <c r="U7" s="2"/>
      <c r="V7" s="2"/>
      <c r="W7" s="2"/>
    </row>
    <row r="8" spans="1:20" ht="19.5" customHeight="1">
      <c r="A8" s="339"/>
      <c r="B8" s="340"/>
      <c r="C8" s="344"/>
      <c r="D8" s="347" t="s">
        <v>6</v>
      </c>
      <c r="E8" s="347"/>
      <c r="F8" s="347"/>
      <c r="G8" s="347"/>
      <c r="H8" s="347"/>
      <c r="I8" s="347"/>
      <c r="J8" s="348"/>
      <c r="K8" s="322"/>
      <c r="L8" s="322"/>
      <c r="M8" s="322"/>
      <c r="N8" s="322"/>
      <c r="O8" s="322"/>
      <c r="P8" s="322"/>
      <c r="Q8" s="322"/>
      <c r="R8" s="322"/>
      <c r="S8" s="322"/>
      <c r="T8" s="322"/>
    </row>
    <row r="9" spans="1:20" ht="33" customHeight="1">
      <c r="A9" s="339"/>
      <c r="B9" s="340"/>
      <c r="C9" s="344"/>
      <c r="D9" s="330" t="s">
        <v>146</v>
      </c>
      <c r="E9" s="331"/>
      <c r="F9" s="322" t="s">
        <v>147</v>
      </c>
      <c r="G9" s="331"/>
      <c r="H9" s="322" t="s">
        <v>148</v>
      </c>
      <c r="I9" s="331"/>
      <c r="J9" s="322" t="s">
        <v>149</v>
      </c>
      <c r="K9" s="328" t="s">
        <v>150</v>
      </c>
      <c r="L9" s="328"/>
      <c r="M9" s="328"/>
      <c r="N9" s="328" t="s">
        <v>151</v>
      </c>
      <c r="O9" s="328"/>
      <c r="P9" s="328"/>
      <c r="Q9" s="322" t="s">
        <v>152</v>
      </c>
      <c r="R9" s="329" t="s">
        <v>153</v>
      </c>
      <c r="S9" s="329" t="s">
        <v>154</v>
      </c>
      <c r="T9" s="322" t="s">
        <v>155</v>
      </c>
    </row>
    <row r="10" spans="1:20" ht="18.75" customHeight="1">
      <c r="A10" s="339"/>
      <c r="B10" s="340"/>
      <c r="C10" s="344"/>
      <c r="D10" s="330" t="s">
        <v>156</v>
      </c>
      <c r="E10" s="322" t="s">
        <v>157</v>
      </c>
      <c r="F10" s="322" t="s">
        <v>156</v>
      </c>
      <c r="G10" s="322" t="s">
        <v>157</v>
      </c>
      <c r="H10" s="322" t="s">
        <v>156</v>
      </c>
      <c r="I10" s="322" t="s">
        <v>157</v>
      </c>
      <c r="J10" s="322"/>
      <c r="K10" s="328"/>
      <c r="L10" s="328"/>
      <c r="M10" s="328"/>
      <c r="N10" s="328"/>
      <c r="O10" s="328"/>
      <c r="P10" s="328"/>
      <c r="Q10" s="322"/>
      <c r="R10" s="329"/>
      <c r="S10" s="329"/>
      <c r="T10" s="322"/>
    </row>
    <row r="11" spans="1:20" ht="23.25" customHeight="1">
      <c r="A11" s="341"/>
      <c r="B11" s="342"/>
      <c r="C11" s="345"/>
      <c r="D11" s="330"/>
      <c r="E11" s="322"/>
      <c r="F11" s="322"/>
      <c r="G11" s="322"/>
      <c r="H11" s="322"/>
      <c r="I11" s="322"/>
      <c r="J11" s="322"/>
      <c r="K11" s="69" t="s">
        <v>158</v>
      </c>
      <c r="L11" s="69" t="s">
        <v>129</v>
      </c>
      <c r="M11" s="69" t="s">
        <v>159</v>
      </c>
      <c r="N11" s="69" t="s">
        <v>158</v>
      </c>
      <c r="O11" s="69" t="s">
        <v>160</v>
      </c>
      <c r="P11" s="69" t="s">
        <v>161</v>
      </c>
      <c r="Q11" s="322"/>
      <c r="R11" s="329"/>
      <c r="S11" s="329"/>
      <c r="T11" s="322"/>
    </row>
    <row r="12" spans="1:20" ht="17.25" customHeight="1">
      <c r="A12" s="109" t="s">
        <v>56</v>
      </c>
      <c r="B12" s="110" t="s">
        <v>5</v>
      </c>
      <c r="C12" s="54">
        <v>1</v>
      </c>
      <c r="D12" s="3">
        <v>2</v>
      </c>
      <c r="E12" s="3">
        <v>3</v>
      </c>
      <c r="F12" s="3">
        <v>4</v>
      </c>
      <c r="G12" s="3">
        <v>5</v>
      </c>
      <c r="H12" s="3">
        <v>6</v>
      </c>
      <c r="I12" s="3">
        <v>7</v>
      </c>
      <c r="J12" s="3">
        <v>8</v>
      </c>
      <c r="K12" s="3">
        <v>9</v>
      </c>
      <c r="L12" s="3">
        <v>10</v>
      </c>
      <c r="M12" s="3">
        <v>11</v>
      </c>
      <c r="N12" s="3">
        <v>12</v>
      </c>
      <c r="O12" s="3">
        <v>13</v>
      </c>
      <c r="P12" s="3">
        <v>14</v>
      </c>
      <c r="Q12" s="3">
        <v>15</v>
      </c>
      <c r="R12" s="3">
        <v>16</v>
      </c>
      <c r="S12" s="3">
        <v>17</v>
      </c>
      <c r="T12" s="3">
        <v>18</v>
      </c>
    </row>
    <row r="13" spans="1:20" ht="19.5" customHeight="1">
      <c r="A13" s="323" t="s">
        <v>162</v>
      </c>
      <c r="B13" s="324"/>
      <c r="C13" s="103">
        <f>SUM(C14:C76)</f>
        <v>8916</v>
      </c>
      <c r="D13" s="103">
        <f aca="true" t="shared" si="0" ref="D13:T13">SUM(D14:D76)</f>
        <v>59</v>
      </c>
      <c r="E13" s="103">
        <f t="shared" si="0"/>
        <v>5</v>
      </c>
      <c r="F13" s="103">
        <f t="shared" si="0"/>
        <v>6478</v>
      </c>
      <c r="G13" s="103">
        <f t="shared" si="0"/>
        <v>798</v>
      </c>
      <c r="H13" s="103">
        <f t="shared" si="0"/>
        <v>329</v>
      </c>
      <c r="I13" s="103">
        <f t="shared" si="0"/>
        <v>932</v>
      </c>
      <c r="J13" s="103">
        <f t="shared" si="0"/>
        <v>315</v>
      </c>
      <c r="K13" s="103">
        <f t="shared" si="0"/>
        <v>15</v>
      </c>
      <c r="L13" s="103">
        <f t="shared" si="0"/>
        <v>323</v>
      </c>
      <c r="M13" s="103">
        <f t="shared" si="0"/>
        <v>2422</v>
      </c>
      <c r="N13" s="103">
        <f t="shared" si="0"/>
        <v>670</v>
      </c>
      <c r="O13" s="103">
        <f t="shared" si="0"/>
        <v>2548</v>
      </c>
      <c r="P13" s="103">
        <f t="shared" si="0"/>
        <v>1518</v>
      </c>
      <c r="Q13" s="103">
        <f t="shared" si="0"/>
        <v>3482</v>
      </c>
      <c r="R13" s="103">
        <f t="shared" si="0"/>
        <v>393</v>
      </c>
      <c r="S13" s="103">
        <f t="shared" si="0"/>
        <v>1270</v>
      </c>
      <c r="T13" s="103">
        <f t="shared" si="0"/>
        <v>1802</v>
      </c>
    </row>
    <row r="14" spans="1:20" ht="16.5" customHeight="1">
      <c r="A14" s="102">
        <v>1</v>
      </c>
      <c r="B14" s="119" t="s">
        <v>220</v>
      </c>
      <c r="C14" s="103">
        <f aca="true" t="shared" si="1" ref="C14:C45">D14+E14+F14+G14+H14+I14+J14</f>
        <v>162</v>
      </c>
      <c r="D14" s="104">
        <v>0</v>
      </c>
      <c r="E14" s="104">
        <v>0</v>
      </c>
      <c r="F14" s="104">
        <v>125</v>
      </c>
      <c r="G14" s="104">
        <v>13</v>
      </c>
      <c r="H14" s="104">
        <v>6</v>
      </c>
      <c r="I14" s="111">
        <v>16</v>
      </c>
      <c r="J14" s="111">
        <v>2</v>
      </c>
      <c r="K14" s="111">
        <v>0</v>
      </c>
      <c r="L14" s="111">
        <v>0</v>
      </c>
      <c r="M14" s="104">
        <v>44</v>
      </c>
      <c r="N14" s="104">
        <v>8</v>
      </c>
      <c r="O14" s="104">
        <v>41</v>
      </c>
      <c r="P14" s="104">
        <v>35</v>
      </c>
      <c r="Q14" s="104">
        <v>55</v>
      </c>
      <c r="R14" s="104">
        <v>5</v>
      </c>
      <c r="S14" s="104">
        <v>21</v>
      </c>
      <c r="T14" s="104">
        <v>42</v>
      </c>
    </row>
    <row r="15" spans="1:20" ht="16.5" customHeight="1">
      <c r="A15" s="102">
        <v>2</v>
      </c>
      <c r="B15" s="118" t="s">
        <v>221</v>
      </c>
      <c r="C15" s="103">
        <f t="shared" si="1"/>
        <v>96</v>
      </c>
      <c r="D15" s="104">
        <v>0</v>
      </c>
      <c r="E15" s="104">
        <v>0</v>
      </c>
      <c r="F15" s="104">
        <v>76</v>
      </c>
      <c r="G15" s="104">
        <v>8</v>
      </c>
      <c r="H15" s="104">
        <v>1</v>
      </c>
      <c r="I15" s="111">
        <v>9</v>
      </c>
      <c r="J15" s="111">
        <v>2</v>
      </c>
      <c r="K15" s="111">
        <v>0</v>
      </c>
      <c r="L15" s="111">
        <v>1</v>
      </c>
      <c r="M15" s="104">
        <v>23</v>
      </c>
      <c r="N15" s="104">
        <v>9</v>
      </c>
      <c r="O15" s="104">
        <v>6</v>
      </c>
      <c r="P15" s="104">
        <v>1</v>
      </c>
      <c r="Q15" s="104">
        <v>36</v>
      </c>
      <c r="R15" s="104">
        <v>3</v>
      </c>
      <c r="S15" s="104">
        <v>30</v>
      </c>
      <c r="T15" s="104">
        <v>27</v>
      </c>
    </row>
    <row r="16" spans="1:20" ht="16.5" customHeight="1">
      <c r="A16" s="102">
        <v>3</v>
      </c>
      <c r="B16" s="119" t="s">
        <v>251</v>
      </c>
      <c r="C16" s="103">
        <f t="shared" si="1"/>
        <v>136</v>
      </c>
      <c r="D16" s="104">
        <v>1</v>
      </c>
      <c r="E16" s="104">
        <v>0</v>
      </c>
      <c r="F16" s="104">
        <v>104</v>
      </c>
      <c r="G16" s="104">
        <v>11</v>
      </c>
      <c r="H16" s="104">
        <v>0</v>
      </c>
      <c r="I16" s="111">
        <v>13</v>
      </c>
      <c r="J16" s="111">
        <v>7</v>
      </c>
      <c r="K16" s="111">
        <v>4</v>
      </c>
      <c r="L16" s="111">
        <v>32</v>
      </c>
      <c r="M16" s="104">
        <v>75</v>
      </c>
      <c r="N16" s="104">
        <v>5</v>
      </c>
      <c r="O16" s="104">
        <v>111</v>
      </c>
      <c r="P16" s="104">
        <v>13</v>
      </c>
      <c r="Q16" s="104">
        <v>70</v>
      </c>
      <c r="R16" s="104">
        <v>0</v>
      </c>
      <c r="S16" s="104">
        <v>11</v>
      </c>
      <c r="T16" s="104">
        <v>0</v>
      </c>
    </row>
    <row r="17" spans="1:20" ht="16.5" customHeight="1">
      <c r="A17" s="102">
        <v>4</v>
      </c>
      <c r="B17" s="124" t="s">
        <v>252</v>
      </c>
      <c r="C17" s="103">
        <f t="shared" si="1"/>
        <v>90</v>
      </c>
      <c r="D17" s="104">
        <v>0</v>
      </c>
      <c r="E17" s="104">
        <v>0</v>
      </c>
      <c r="F17" s="104">
        <v>55</v>
      </c>
      <c r="G17" s="104">
        <v>7</v>
      </c>
      <c r="H17" s="104">
        <v>6</v>
      </c>
      <c r="I17" s="111">
        <v>12</v>
      </c>
      <c r="J17" s="111">
        <v>10</v>
      </c>
      <c r="K17" s="111">
        <v>0</v>
      </c>
      <c r="L17" s="111">
        <v>2</v>
      </c>
      <c r="M17" s="104">
        <v>44</v>
      </c>
      <c r="N17" s="104">
        <v>13</v>
      </c>
      <c r="O17" s="104">
        <v>3</v>
      </c>
      <c r="P17" s="104">
        <v>0</v>
      </c>
      <c r="Q17" s="104">
        <v>31</v>
      </c>
      <c r="R17" s="104">
        <v>4</v>
      </c>
      <c r="S17" s="104">
        <v>11</v>
      </c>
      <c r="T17" s="104">
        <v>45</v>
      </c>
    </row>
    <row r="18" spans="1:20" ht="16.5" customHeight="1">
      <c r="A18" s="102">
        <v>5</v>
      </c>
      <c r="B18" s="119" t="s">
        <v>253</v>
      </c>
      <c r="C18" s="103">
        <f t="shared" si="1"/>
        <v>104</v>
      </c>
      <c r="D18" s="104">
        <v>6</v>
      </c>
      <c r="E18" s="104">
        <v>0</v>
      </c>
      <c r="F18" s="104">
        <v>70</v>
      </c>
      <c r="G18" s="104">
        <v>15</v>
      </c>
      <c r="H18" s="104">
        <v>0</v>
      </c>
      <c r="I18" s="111">
        <v>4</v>
      </c>
      <c r="J18" s="111">
        <v>9</v>
      </c>
      <c r="K18" s="111">
        <v>2</v>
      </c>
      <c r="L18" s="111">
        <v>21</v>
      </c>
      <c r="M18" s="104">
        <v>48</v>
      </c>
      <c r="N18" s="104">
        <v>11</v>
      </c>
      <c r="O18" s="104">
        <v>25</v>
      </c>
      <c r="P18" s="104">
        <v>69</v>
      </c>
      <c r="Q18" s="104">
        <v>47</v>
      </c>
      <c r="R18" s="104">
        <v>9</v>
      </c>
      <c r="S18" s="104">
        <v>13</v>
      </c>
      <c r="T18" s="104">
        <v>38</v>
      </c>
    </row>
    <row r="19" spans="1:20" ht="16.5" customHeight="1">
      <c r="A19" s="102">
        <v>6</v>
      </c>
      <c r="B19" s="118" t="s">
        <v>229</v>
      </c>
      <c r="C19" s="103">
        <f t="shared" si="1"/>
        <v>127</v>
      </c>
      <c r="D19" s="104">
        <v>0</v>
      </c>
      <c r="E19" s="104">
        <v>0</v>
      </c>
      <c r="F19" s="104">
        <v>95</v>
      </c>
      <c r="G19" s="104">
        <v>8</v>
      </c>
      <c r="H19" s="104">
        <v>3</v>
      </c>
      <c r="I19" s="111">
        <v>18</v>
      </c>
      <c r="J19" s="111">
        <v>3</v>
      </c>
      <c r="K19" s="111">
        <v>0</v>
      </c>
      <c r="L19" s="111">
        <v>3</v>
      </c>
      <c r="M19" s="104">
        <v>38</v>
      </c>
      <c r="N19" s="104">
        <v>24</v>
      </c>
      <c r="O19" s="104">
        <v>4</v>
      </c>
      <c r="P19" s="104">
        <v>0</v>
      </c>
      <c r="Q19" s="104">
        <v>40</v>
      </c>
      <c r="R19" s="104">
        <v>12</v>
      </c>
      <c r="S19" s="104">
        <v>22</v>
      </c>
      <c r="T19" s="104">
        <v>0</v>
      </c>
    </row>
    <row r="20" spans="1:20" ht="16.5" customHeight="1">
      <c r="A20" s="102">
        <v>7</v>
      </c>
      <c r="B20" s="118" t="s">
        <v>218</v>
      </c>
      <c r="C20" s="103">
        <f t="shared" si="1"/>
        <v>144</v>
      </c>
      <c r="D20" s="104">
        <v>2</v>
      </c>
      <c r="E20" s="104">
        <v>0</v>
      </c>
      <c r="F20" s="104">
        <v>114</v>
      </c>
      <c r="G20" s="104">
        <v>10</v>
      </c>
      <c r="H20" s="104">
        <v>1</v>
      </c>
      <c r="I20" s="111">
        <v>9</v>
      </c>
      <c r="J20" s="111">
        <v>8</v>
      </c>
      <c r="K20" s="111">
        <v>0</v>
      </c>
      <c r="L20" s="111">
        <v>0</v>
      </c>
      <c r="M20" s="104">
        <v>40</v>
      </c>
      <c r="N20" s="104">
        <v>12</v>
      </c>
      <c r="O20" s="104">
        <v>14</v>
      </c>
      <c r="P20" s="104">
        <v>0</v>
      </c>
      <c r="Q20" s="104">
        <v>60</v>
      </c>
      <c r="R20" s="104">
        <v>5</v>
      </c>
      <c r="S20" s="104">
        <v>13</v>
      </c>
      <c r="T20" s="104">
        <v>26</v>
      </c>
    </row>
    <row r="21" spans="1:20" ht="16.5" customHeight="1">
      <c r="A21" s="102">
        <v>8</v>
      </c>
      <c r="B21" s="119" t="s">
        <v>243</v>
      </c>
      <c r="C21" s="103">
        <f t="shared" si="1"/>
        <v>151</v>
      </c>
      <c r="D21" s="104">
        <v>1</v>
      </c>
      <c r="E21" s="104">
        <v>0</v>
      </c>
      <c r="F21" s="104">
        <v>104</v>
      </c>
      <c r="G21" s="104">
        <v>25</v>
      </c>
      <c r="H21" s="104">
        <v>4</v>
      </c>
      <c r="I21" s="111">
        <v>15</v>
      </c>
      <c r="J21" s="111">
        <v>2</v>
      </c>
      <c r="K21" s="111">
        <v>1</v>
      </c>
      <c r="L21" s="111">
        <v>16</v>
      </c>
      <c r="M21" s="104">
        <v>46</v>
      </c>
      <c r="N21" s="104">
        <v>11</v>
      </c>
      <c r="O21" s="104">
        <v>45</v>
      </c>
      <c r="P21" s="104">
        <v>0</v>
      </c>
      <c r="Q21" s="104">
        <v>62</v>
      </c>
      <c r="R21" s="104">
        <v>8</v>
      </c>
      <c r="S21" s="104">
        <v>10</v>
      </c>
      <c r="T21" s="104">
        <v>21</v>
      </c>
    </row>
    <row r="22" spans="1:20" ht="16.5" customHeight="1">
      <c r="A22" s="102">
        <v>9</v>
      </c>
      <c r="B22" s="118" t="s">
        <v>222</v>
      </c>
      <c r="C22" s="103">
        <f t="shared" si="1"/>
        <v>116</v>
      </c>
      <c r="D22" s="104">
        <v>0</v>
      </c>
      <c r="E22" s="104">
        <v>0</v>
      </c>
      <c r="F22" s="104">
        <v>87</v>
      </c>
      <c r="G22" s="104">
        <v>4</v>
      </c>
      <c r="H22" s="104">
        <v>5</v>
      </c>
      <c r="I22" s="111">
        <v>20</v>
      </c>
      <c r="J22" s="111">
        <v>0</v>
      </c>
      <c r="K22" s="111">
        <v>0</v>
      </c>
      <c r="L22" s="111">
        <v>2</v>
      </c>
      <c r="M22" s="104">
        <v>26</v>
      </c>
      <c r="N22" s="104">
        <v>12</v>
      </c>
      <c r="O22" s="104">
        <v>3</v>
      </c>
      <c r="P22" s="104">
        <v>1</v>
      </c>
      <c r="Q22" s="104">
        <v>47</v>
      </c>
      <c r="R22" s="104">
        <v>0</v>
      </c>
      <c r="S22" s="104">
        <v>15</v>
      </c>
      <c r="T22" s="104">
        <v>0</v>
      </c>
    </row>
    <row r="23" spans="1:20" ht="16.5" customHeight="1">
      <c r="A23" s="102">
        <v>10</v>
      </c>
      <c r="B23" s="119" t="s">
        <v>254</v>
      </c>
      <c r="C23" s="103">
        <f t="shared" si="1"/>
        <v>126</v>
      </c>
      <c r="D23" s="104">
        <v>0</v>
      </c>
      <c r="E23" s="104">
        <v>0</v>
      </c>
      <c r="F23" s="104">
        <v>90</v>
      </c>
      <c r="G23" s="104">
        <v>11</v>
      </c>
      <c r="H23" s="104">
        <v>3</v>
      </c>
      <c r="I23" s="111">
        <v>16</v>
      </c>
      <c r="J23" s="111">
        <v>6</v>
      </c>
      <c r="K23" s="111">
        <v>0</v>
      </c>
      <c r="L23" s="111">
        <v>6</v>
      </c>
      <c r="M23" s="104">
        <v>11</v>
      </c>
      <c r="N23" s="104">
        <v>12</v>
      </c>
      <c r="O23" s="104">
        <v>8</v>
      </c>
      <c r="P23" s="104">
        <v>70</v>
      </c>
      <c r="Q23" s="104">
        <v>55</v>
      </c>
      <c r="R23" s="104">
        <v>1</v>
      </c>
      <c r="S23" s="104">
        <v>15</v>
      </c>
      <c r="T23" s="104">
        <v>54</v>
      </c>
    </row>
    <row r="24" spans="1:20" ht="16.5" customHeight="1">
      <c r="A24" s="102">
        <v>11</v>
      </c>
      <c r="B24" s="118" t="s">
        <v>247</v>
      </c>
      <c r="C24" s="103">
        <f t="shared" si="1"/>
        <v>123</v>
      </c>
      <c r="D24" s="104">
        <v>1</v>
      </c>
      <c r="E24" s="104"/>
      <c r="F24" s="104">
        <v>92</v>
      </c>
      <c r="G24" s="104">
        <v>3</v>
      </c>
      <c r="H24" s="104">
        <v>2</v>
      </c>
      <c r="I24" s="111">
        <v>13</v>
      </c>
      <c r="J24" s="111">
        <v>12</v>
      </c>
      <c r="K24" s="111">
        <v>1</v>
      </c>
      <c r="L24" s="111">
        <v>9</v>
      </c>
      <c r="M24" s="104">
        <v>12</v>
      </c>
      <c r="N24" s="104">
        <v>7</v>
      </c>
      <c r="O24" s="104">
        <v>90</v>
      </c>
      <c r="P24" s="104">
        <v>26</v>
      </c>
      <c r="Q24" s="104">
        <v>47</v>
      </c>
      <c r="R24" s="104">
        <v>3</v>
      </c>
      <c r="S24" s="104">
        <v>27</v>
      </c>
      <c r="T24" s="104">
        <v>46</v>
      </c>
    </row>
    <row r="25" spans="1:20" ht="16.5" customHeight="1">
      <c r="A25" s="102">
        <v>12</v>
      </c>
      <c r="B25" s="118" t="s">
        <v>223</v>
      </c>
      <c r="C25" s="103">
        <f t="shared" si="1"/>
        <v>128</v>
      </c>
      <c r="D25" s="104">
        <v>0</v>
      </c>
      <c r="E25" s="104">
        <v>0</v>
      </c>
      <c r="F25" s="104">
        <v>99</v>
      </c>
      <c r="G25" s="104">
        <v>16</v>
      </c>
      <c r="H25" s="104">
        <v>6</v>
      </c>
      <c r="I25" s="111">
        <v>5</v>
      </c>
      <c r="J25" s="111">
        <v>2</v>
      </c>
      <c r="K25" s="111">
        <v>0</v>
      </c>
      <c r="L25" s="111">
        <v>8</v>
      </c>
      <c r="M25" s="104">
        <v>16</v>
      </c>
      <c r="N25" s="104">
        <v>21</v>
      </c>
      <c r="O25" s="104">
        <v>3</v>
      </c>
      <c r="P25" s="104">
        <v>0</v>
      </c>
      <c r="Q25" s="104">
        <v>40</v>
      </c>
      <c r="R25" s="104">
        <v>4</v>
      </c>
      <c r="S25" s="104">
        <v>40</v>
      </c>
      <c r="T25" s="104">
        <v>47</v>
      </c>
    </row>
    <row r="26" spans="1:20" ht="16.5" customHeight="1">
      <c r="A26" s="102">
        <v>13</v>
      </c>
      <c r="B26" s="119" t="s">
        <v>255</v>
      </c>
      <c r="C26" s="103">
        <f t="shared" si="1"/>
        <v>125</v>
      </c>
      <c r="D26" s="104">
        <v>0</v>
      </c>
      <c r="E26" s="104">
        <v>0</v>
      </c>
      <c r="F26" s="104">
        <v>74</v>
      </c>
      <c r="G26" s="104">
        <v>16</v>
      </c>
      <c r="H26" s="104">
        <v>12</v>
      </c>
      <c r="I26" s="111">
        <v>9</v>
      </c>
      <c r="J26" s="111">
        <v>14</v>
      </c>
      <c r="K26" s="111">
        <v>0</v>
      </c>
      <c r="L26" s="111">
        <v>0</v>
      </c>
      <c r="M26" s="104">
        <v>45</v>
      </c>
      <c r="N26" s="104">
        <v>6</v>
      </c>
      <c r="O26" s="104">
        <v>3</v>
      </c>
      <c r="P26" s="104">
        <v>0</v>
      </c>
      <c r="Q26" s="104">
        <v>45</v>
      </c>
      <c r="R26" s="104">
        <v>6</v>
      </c>
      <c r="S26" s="104">
        <v>16</v>
      </c>
      <c r="T26" s="104">
        <v>58</v>
      </c>
    </row>
    <row r="27" spans="1:20" ht="16.5" customHeight="1">
      <c r="A27" s="102">
        <v>14</v>
      </c>
      <c r="B27" s="118" t="s">
        <v>236</v>
      </c>
      <c r="C27" s="103">
        <f t="shared" si="1"/>
        <v>122</v>
      </c>
      <c r="D27" s="104"/>
      <c r="E27" s="104"/>
      <c r="F27" s="104">
        <v>99</v>
      </c>
      <c r="G27" s="104">
        <v>10</v>
      </c>
      <c r="H27" s="104">
        <v>4</v>
      </c>
      <c r="I27" s="111">
        <v>8</v>
      </c>
      <c r="J27" s="111">
        <v>1</v>
      </c>
      <c r="K27" s="111"/>
      <c r="L27" s="111">
        <v>2</v>
      </c>
      <c r="M27" s="104">
        <v>16</v>
      </c>
      <c r="N27" s="104">
        <v>6</v>
      </c>
      <c r="O27" s="104">
        <v>27</v>
      </c>
      <c r="P27" s="104"/>
      <c r="Q27" s="104">
        <v>58</v>
      </c>
      <c r="R27" s="104">
        <v>9</v>
      </c>
      <c r="S27" s="104">
        <v>22</v>
      </c>
      <c r="T27" s="104">
        <v>33</v>
      </c>
    </row>
    <row r="28" spans="1:20" ht="16.5" customHeight="1">
      <c r="A28" s="102">
        <v>15</v>
      </c>
      <c r="B28" s="118" t="s">
        <v>224</v>
      </c>
      <c r="C28" s="103">
        <f t="shared" si="1"/>
        <v>124</v>
      </c>
      <c r="D28" s="104">
        <v>0</v>
      </c>
      <c r="E28" s="104">
        <v>1</v>
      </c>
      <c r="F28" s="104">
        <v>103</v>
      </c>
      <c r="G28" s="104">
        <v>11</v>
      </c>
      <c r="H28" s="104">
        <v>0</v>
      </c>
      <c r="I28" s="111">
        <v>9</v>
      </c>
      <c r="J28" s="111">
        <v>0</v>
      </c>
      <c r="K28" s="111">
        <v>0</v>
      </c>
      <c r="L28" s="111">
        <v>5</v>
      </c>
      <c r="M28" s="104">
        <v>39</v>
      </c>
      <c r="N28" s="104">
        <v>16</v>
      </c>
      <c r="O28" s="104">
        <v>3</v>
      </c>
      <c r="P28" s="104">
        <v>103</v>
      </c>
      <c r="Q28" s="104">
        <v>39</v>
      </c>
      <c r="R28" s="104">
        <v>5</v>
      </c>
      <c r="S28" s="104">
        <v>26</v>
      </c>
      <c r="T28" s="104">
        <v>0</v>
      </c>
    </row>
    <row r="29" spans="1:20" ht="16.5" customHeight="1">
      <c r="A29" s="102">
        <v>16</v>
      </c>
      <c r="B29" s="119" t="s">
        <v>256</v>
      </c>
      <c r="C29" s="103">
        <f t="shared" si="1"/>
        <v>201</v>
      </c>
      <c r="D29" s="104">
        <v>0</v>
      </c>
      <c r="E29" s="104">
        <v>0</v>
      </c>
      <c r="F29" s="104">
        <v>155</v>
      </c>
      <c r="G29" s="104">
        <v>12</v>
      </c>
      <c r="H29" s="104">
        <v>4</v>
      </c>
      <c r="I29" s="111">
        <v>25</v>
      </c>
      <c r="J29" s="111">
        <v>5</v>
      </c>
      <c r="K29" s="111">
        <v>0</v>
      </c>
      <c r="L29" s="111">
        <v>1</v>
      </c>
      <c r="M29" s="104">
        <v>2</v>
      </c>
      <c r="N29" s="104">
        <v>6</v>
      </c>
      <c r="O29" s="104">
        <v>163</v>
      </c>
      <c r="P29" s="104">
        <v>31</v>
      </c>
      <c r="Q29" s="104">
        <v>76</v>
      </c>
      <c r="R29" s="104">
        <v>1</v>
      </c>
      <c r="S29" s="104">
        <v>58</v>
      </c>
      <c r="T29" s="104">
        <v>64</v>
      </c>
    </row>
    <row r="30" spans="1:20" ht="16.5" customHeight="1">
      <c r="A30" s="102">
        <v>17</v>
      </c>
      <c r="B30" s="119" t="s">
        <v>257</v>
      </c>
      <c r="C30" s="103">
        <f t="shared" si="1"/>
        <v>122</v>
      </c>
      <c r="D30" s="104">
        <v>0</v>
      </c>
      <c r="E30" s="104">
        <v>0</v>
      </c>
      <c r="F30" s="104">
        <v>66</v>
      </c>
      <c r="G30" s="104">
        <v>4</v>
      </c>
      <c r="H30" s="104">
        <v>15</v>
      </c>
      <c r="I30" s="111">
        <v>18</v>
      </c>
      <c r="J30" s="111">
        <v>19</v>
      </c>
      <c r="K30" s="111">
        <v>0</v>
      </c>
      <c r="L30" s="111">
        <v>1</v>
      </c>
      <c r="M30" s="104">
        <v>34</v>
      </c>
      <c r="N30" s="104">
        <v>2</v>
      </c>
      <c r="O30" s="104">
        <v>67</v>
      </c>
      <c r="P30" s="104">
        <v>53</v>
      </c>
      <c r="Q30" s="104">
        <v>32</v>
      </c>
      <c r="R30" s="104">
        <v>3</v>
      </c>
      <c r="S30" s="104">
        <v>33</v>
      </c>
      <c r="T30" s="104">
        <v>53</v>
      </c>
    </row>
    <row r="31" spans="1:20" ht="16.5" customHeight="1">
      <c r="A31" s="102">
        <v>18</v>
      </c>
      <c r="B31" s="119" t="s">
        <v>73</v>
      </c>
      <c r="C31" s="103">
        <f t="shared" si="1"/>
        <v>105</v>
      </c>
      <c r="D31" s="104">
        <v>0</v>
      </c>
      <c r="E31" s="104">
        <v>0</v>
      </c>
      <c r="F31" s="104">
        <v>61</v>
      </c>
      <c r="G31" s="104">
        <v>17</v>
      </c>
      <c r="H31" s="104">
        <v>23</v>
      </c>
      <c r="I31" s="111">
        <v>2</v>
      </c>
      <c r="J31" s="111">
        <v>2</v>
      </c>
      <c r="K31" s="111">
        <v>0</v>
      </c>
      <c r="L31" s="111">
        <v>3</v>
      </c>
      <c r="M31" s="104">
        <v>23</v>
      </c>
      <c r="N31" s="104">
        <v>4</v>
      </c>
      <c r="O31" s="104">
        <v>9</v>
      </c>
      <c r="P31" s="104">
        <v>0</v>
      </c>
      <c r="Q31" s="104">
        <v>29</v>
      </c>
      <c r="R31" s="104">
        <v>7</v>
      </c>
      <c r="S31" s="104">
        <v>34</v>
      </c>
      <c r="T31" s="104">
        <v>35</v>
      </c>
    </row>
    <row r="32" spans="1:20" ht="16.5" customHeight="1">
      <c r="A32" s="102">
        <v>19</v>
      </c>
      <c r="B32" s="118" t="s">
        <v>228</v>
      </c>
      <c r="C32" s="103">
        <f t="shared" si="1"/>
        <v>194</v>
      </c>
      <c r="D32" s="104">
        <v>0</v>
      </c>
      <c r="E32" s="104">
        <v>0</v>
      </c>
      <c r="F32" s="104">
        <v>139</v>
      </c>
      <c r="G32" s="104">
        <v>12</v>
      </c>
      <c r="H32" s="104">
        <v>6</v>
      </c>
      <c r="I32" s="111">
        <v>36</v>
      </c>
      <c r="J32" s="111">
        <v>1</v>
      </c>
      <c r="K32" s="111">
        <v>0</v>
      </c>
      <c r="L32" s="111">
        <v>1</v>
      </c>
      <c r="M32" s="104">
        <v>25</v>
      </c>
      <c r="N32" s="104">
        <v>10</v>
      </c>
      <c r="O32" s="104">
        <v>12</v>
      </c>
      <c r="P32" s="104">
        <v>23</v>
      </c>
      <c r="Q32" s="104">
        <v>70</v>
      </c>
      <c r="R32" s="104">
        <v>9</v>
      </c>
      <c r="S32" s="104">
        <v>48</v>
      </c>
      <c r="T32" s="104">
        <v>67</v>
      </c>
    </row>
    <row r="33" spans="1:20" ht="16.5" customHeight="1">
      <c r="A33" s="102">
        <v>20</v>
      </c>
      <c r="B33" s="118" t="s">
        <v>230</v>
      </c>
      <c r="C33" s="103">
        <f t="shared" si="1"/>
        <v>168</v>
      </c>
      <c r="D33" s="104">
        <v>0</v>
      </c>
      <c r="E33" s="104">
        <v>0</v>
      </c>
      <c r="F33" s="104">
        <v>132</v>
      </c>
      <c r="G33" s="104">
        <v>16</v>
      </c>
      <c r="H33" s="104">
        <v>4</v>
      </c>
      <c r="I33" s="111">
        <v>14</v>
      </c>
      <c r="J33" s="111">
        <v>2</v>
      </c>
      <c r="K33" s="111">
        <v>0</v>
      </c>
      <c r="L33" s="111">
        <v>29</v>
      </c>
      <c r="M33" s="104">
        <v>46</v>
      </c>
      <c r="N33" s="104">
        <v>24</v>
      </c>
      <c r="O33" s="104">
        <v>8</v>
      </c>
      <c r="P33" s="104">
        <v>2</v>
      </c>
      <c r="Q33" s="104">
        <v>74</v>
      </c>
      <c r="R33" s="104">
        <v>10</v>
      </c>
      <c r="S33" s="104">
        <v>15</v>
      </c>
      <c r="T33" s="104">
        <v>19</v>
      </c>
    </row>
    <row r="34" spans="1:20" ht="16.5" customHeight="1">
      <c r="A34" s="102">
        <v>21</v>
      </c>
      <c r="B34" s="124" t="s">
        <v>74</v>
      </c>
      <c r="C34" s="103">
        <f t="shared" si="1"/>
        <v>172</v>
      </c>
      <c r="D34" s="104"/>
      <c r="E34" s="104"/>
      <c r="F34" s="104">
        <v>124</v>
      </c>
      <c r="G34" s="104">
        <v>13</v>
      </c>
      <c r="H34" s="104">
        <v>4</v>
      </c>
      <c r="I34" s="111">
        <v>21</v>
      </c>
      <c r="J34" s="111">
        <v>10</v>
      </c>
      <c r="K34" s="111">
        <v>0</v>
      </c>
      <c r="L34" s="111">
        <v>0</v>
      </c>
      <c r="M34" s="104">
        <v>13</v>
      </c>
      <c r="N34" s="104">
        <v>3</v>
      </c>
      <c r="O34" s="104">
        <v>0</v>
      </c>
      <c r="P34" s="104">
        <v>0</v>
      </c>
      <c r="Q34" s="104">
        <v>11</v>
      </c>
      <c r="R34" s="104">
        <v>0</v>
      </c>
      <c r="S34" s="104">
        <v>5</v>
      </c>
      <c r="T34" s="104"/>
    </row>
    <row r="35" spans="1:20" ht="16.5" customHeight="1">
      <c r="A35" s="102">
        <v>22</v>
      </c>
      <c r="B35" s="119" t="s">
        <v>75</v>
      </c>
      <c r="C35" s="103">
        <f t="shared" si="1"/>
        <v>123</v>
      </c>
      <c r="D35" s="104">
        <v>0</v>
      </c>
      <c r="E35" s="104">
        <v>0</v>
      </c>
      <c r="F35" s="104">
        <v>77</v>
      </c>
      <c r="G35" s="104">
        <v>12</v>
      </c>
      <c r="H35" s="104">
        <v>13</v>
      </c>
      <c r="I35" s="111">
        <v>14</v>
      </c>
      <c r="J35" s="111">
        <v>7</v>
      </c>
      <c r="K35" s="111">
        <v>0</v>
      </c>
      <c r="L35" s="111">
        <v>6</v>
      </c>
      <c r="M35" s="104">
        <v>30</v>
      </c>
      <c r="N35" s="104">
        <v>5</v>
      </c>
      <c r="O35" s="104">
        <v>11</v>
      </c>
      <c r="P35" s="104">
        <v>0</v>
      </c>
      <c r="Q35" s="104">
        <v>48</v>
      </c>
      <c r="R35" s="104">
        <v>4</v>
      </c>
      <c r="S35" s="104">
        <v>10</v>
      </c>
      <c r="T35" s="104">
        <v>0</v>
      </c>
    </row>
    <row r="36" spans="1:20" ht="16.5" customHeight="1">
      <c r="A36" s="102">
        <v>23</v>
      </c>
      <c r="B36" s="119" t="s">
        <v>76</v>
      </c>
      <c r="C36" s="103">
        <f t="shared" si="1"/>
        <v>84</v>
      </c>
      <c r="D36" s="104">
        <v>0</v>
      </c>
      <c r="E36" s="104">
        <v>0</v>
      </c>
      <c r="F36" s="104">
        <v>71</v>
      </c>
      <c r="G36" s="104">
        <v>5</v>
      </c>
      <c r="H36" s="104">
        <v>0</v>
      </c>
      <c r="I36" s="111">
        <v>5</v>
      </c>
      <c r="J36" s="111">
        <v>3</v>
      </c>
      <c r="K36" s="111">
        <v>0</v>
      </c>
      <c r="L36" s="111">
        <v>0</v>
      </c>
      <c r="M36" s="104">
        <v>14</v>
      </c>
      <c r="N36" s="104">
        <v>7</v>
      </c>
      <c r="O36" s="104">
        <v>0</v>
      </c>
      <c r="P36" s="104">
        <v>0</v>
      </c>
      <c r="Q36" s="104">
        <v>30</v>
      </c>
      <c r="R36" s="104">
        <v>9</v>
      </c>
      <c r="S36" s="104">
        <v>21</v>
      </c>
      <c r="T36" s="104">
        <v>0</v>
      </c>
    </row>
    <row r="37" spans="1:20" ht="16.5" customHeight="1">
      <c r="A37" s="102">
        <v>24</v>
      </c>
      <c r="B37" s="119" t="s">
        <v>77</v>
      </c>
      <c r="C37" s="103">
        <f t="shared" si="1"/>
        <v>515</v>
      </c>
      <c r="D37" s="104">
        <v>12</v>
      </c>
      <c r="E37" s="104">
        <v>2</v>
      </c>
      <c r="F37" s="104">
        <v>417</v>
      </c>
      <c r="G37" s="104">
        <v>63</v>
      </c>
      <c r="H37" s="104">
        <v>1</v>
      </c>
      <c r="I37" s="111">
        <v>14</v>
      </c>
      <c r="J37" s="111">
        <v>6</v>
      </c>
      <c r="K37" s="111">
        <v>0</v>
      </c>
      <c r="L37" s="111">
        <v>11</v>
      </c>
      <c r="M37" s="104">
        <v>147</v>
      </c>
      <c r="N37" s="104">
        <v>45</v>
      </c>
      <c r="O37" s="104">
        <v>385</v>
      </c>
      <c r="P37" s="104">
        <v>79</v>
      </c>
      <c r="Q37" s="104">
        <v>254</v>
      </c>
      <c r="R37" s="104">
        <v>34</v>
      </c>
      <c r="S37" s="104">
        <v>47</v>
      </c>
      <c r="T37" s="104">
        <v>44</v>
      </c>
    </row>
    <row r="38" spans="1:20" ht="16.5" customHeight="1">
      <c r="A38" s="102">
        <v>25</v>
      </c>
      <c r="B38" s="119" t="s">
        <v>237</v>
      </c>
      <c r="C38" s="103">
        <f t="shared" si="1"/>
        <v>134</v>
      </c>
      <c r="D38" s="104">
        <v>0</v>
      </c>
      <c r="E38" s="104">
        <v>0</v>
      </c>
      <c r="F38" s="104">
        <v>100</v>
      </c>
      <c r="G38" s="104">
        <v>12</v>
      </c>
      <c r="H38" s="104">
        <v>5</v>
      </c>
      <c r="I38" s="104">
        <v>6</v>
      </c>
      <c r="J38" s="104">
        <v>11</v>
      </c>
      <c r="K38" s="104">
        <v>0</v>
      </c>
      <c r="L38" s="104">
        <v>3</v>
      </c>
      <c r="M38" s="104">
        <v>58</v>
      </c>
      <c r="N38" s="104">
        <v>1</v>
      </c>
      <c r="O38" s="104">
        <v>63</v>
      </c>
      <c r="P38" s="104">
        <v>0</v>
      </c>
      <c r="Q38" s="104">
        <v>48</v>
      </c>
      <c r="R38" s="104">
        <v>5</v>
      </c>
      <c r="S38" s="104">
        <v>15</v>
      </c>
      <c r="T38" s="104">
        <v>66</v>
      </c>
    </row>
    <row r="39" spans="1:20" ht="16.5" customHeight="1">
      <c r="A39" s="102">
        <v>26</v>
      </c>
      <c r="B39" s="119" t="s">
        <v>78</v>
      </c>
      <c r="C39" s="103">
        <f t="shared" si="1"/>
        <v>0</v>
      </c>
      <c r="D39" s="104"/>
      <c r="E39" s="104"/>
      <c r="F39" s="104"/>
      <c r="G39" s="104"/>
      <c r="H39" s="104"/>
      <c r="I39" s="104"/>
      <c r="J39" s="104"/>
      <c r="K39" s="104"/>
      <c r="L39" s="104"/>
      <c r="M39" s="104"/>
      <c r="N39" s="104"/>
      <c r="O39" s="104"/>
      <c r="P39" s="104"/>
      <c r="Q39" s="104"/>
      <c r="R39" s="104"/>
      <c r="S39" s="104"/>
      <c r="T39" s="104"/>
    </row>
    <row r="40" spans="1:20" ht="16.5" customHeight="1">
      <c r="A40" s="102">
        <v>27</v>
      </c>
      <c r="B40" s="119" t="s">
        <v>79</v>
      </c>
      <c r="C40" s="103">
        <f t="shared" si="1"/>
        <v>202</v>
      </c>
      <c r="D40" s="104">
        <v>0</v>
      </c>
      <c r="E40" s="104">
        <v>1</v>
      </c>
      <c r="F40" s="104">
        <v>154</v>
      </c>
      <c r="G40" s="104">
        <v>16</v>
      </c>
      <c r="H40" s="104">
        <v>1</v>
      </c>
      <c r="I40" s="104">
        <v>21</v>
      </c>
      <c r="J40" s="104">
        <v>9</v>
      </c>
      <c r="K40" s="104">
        <v>0</v>
      </c>
      <c r="L40" s="104">
        <v>4</v>
      </c>
      <c r="M40" s="104">
        <v>69</v>
      </c>
      <c r="N40" s="104">
        <v>7</v>
      </c>
      <c r="O40" s="104">
        <v>59</v>
      </c>
      <c r="P40" s="104">
        <v>2</v>
      </c>
      <c r="Q40" s="104">
        <v>92</v>
      </c>
      <c r="R40" s="104">
        <v>3</v>
      </c>
      <c r="S40" s="104">
        <v>46</v>
      </c>
      <c r="T40" s="104">
        <v>61</v>
      </c>
    </row>
    <row r="41" spans="1:20" ht="16.5" customHeight="1">
      <c r="A41" s="102">
        <v>28</v>
      </c>
      <c r="B41" s="118" t="s">
        <v>219</v>
      </c>
      <c r="C41" s="103">
        <f t="shared" si="1"/>
        <v>103</v>
      </c>
      <c r="D41" s="120">
        <v>0</v>
      </c>
      <c r="E41" s="120">
        <v>0</v>
      </c>
      <c r="F41" s="120">
        <v>84</v>
      </c>
      <c r="G41" s="120">
        <v>10</v>
      </c>
      <c r="H41" s="120">
        <v>0</v>
      </c>
      <c r="I41" s="120">
        <v>7</v>
      </c>
      <c r="J41" s="120">
        <v>2</v>
      </c>
      <c r="K41" s="120">
        <v>0</v>
      </c>
      <c r="L41" s="120">
        <v>6</v>
      </c>
      <c r="M41" s="120">
        <v>17</v>
      </c>
      <c r="N41" s="120">
        <v>9</v>
      </c>
      <c r="O41" s="120">
        <v>3</v>
      </c>
      <c r="P41" s="120">
        <v>0</v>
      </c>
      <c r="Q41" s="120">
        <v>35</v>
      </c>
      <c r="R41" s="120">
        <v>8</v>
      </c>
      <c r="S41" s="120">
        <v>20</v>
      </c>
      <c r="T41" s="120">
        <v>40</v>
      </c>
    </row>
    <row r="42" spans="1:20" ht="16.5" customHeight="1">
      <c r="A42" s="102">
        <v>29</v>
      </c>
      <c r="B42" s="119" t="s">
        <v>80</v>
      </c>
      <c r="C42" s="103">
        <f t="shared" si="1"/>
        <v>117</v>
      </c>
      <c r="D42" s="104">
        <v>0</v>
      </c>
      <c r="E42" s="104">
        <v>0</v>
      </c>
      <c r="F42" s="104">
        <v>88</v>
      </c>
      <c r="G42" s="104">
        <v>11</v>
      </c>
      <c r="H42" s="104">
        <v>4</v>
      </c>
      <c r="I42" s="104">
        <v>12</v>
      </c>
      <c r="J42" s="104">
        <v>2</v>
      </c>
      <c r="K42" s="104">
        <v>0</v>
      </c>
      <c r="L42" s="104">
        <v>1</v>
      </c>
      <c r="M42" s="104">
        <v>53</v>
      </c>
      <c r="N42" s="104">
        <v>7</v>
      </c>
      <c r="O42" s="104">
        <v>81</v>
      </c>
      <c r="P42" s="104">
        <v>1</v>
      </c>
      <c r="Q42" s="104">
        <v>48</v>
      </c>
      <c r="R42" s="104">
        <v>8</v>
      </c>
      <c r="S42" s="104">
        <v>12</v>
      </c>
      <c r="T42" s="104">
        <v>0</v>
      </c>
    </row>
    <row r="43" spans="1:20" ht="16.5" customHeight="1">
      <c r="A43" s="102">
        <v>30</v>
      </c>
      <c r="B43" s="118" t="s">
        <v>248</v>
      </c>
      <c r="C43" s="103">
        <f t="shared" si="1"/>
        <v>617</v>
      </c>
      <c r="D43" s="104">
        <v>13</v>
      </c>
      <c r="E43" s="104">
        <v>0</v>
      </c>
      <c r="F43" s="104">
        <v>477</v>
      </c>
      <c r="G43" s="104">
        <v>49</v>
      </c>
      <c r="H43" s="104">
        <v>2</v>
      </c>
      <c r="I43" s="104">
        <v>63</v>
      </c>
      <c r="J43" s="104">
        <v>13</v>
      </c>
      <c r="K43" s="104">
        <v>0</v>
      </c>
      <c r="L43" s="104">
        <v>0</v>
      </c>
      <c r="M43" s="104">
        <v>112</v>
      </c>
      <c r="N43" s="104">
        <v>59</v>
      </c>
      <c r="O43" s="104">
        <v>155</v>
      </c>
      <c r="P43" s="104">
        <v>412</v>
      </c>
      <c r="Q43" s="104">
        <v>327</v>
      </c>
      <c r="R43" s="104">
        <v>37</v>
      </c>
      <c r="S43" s="104">
        <v>29</v>
      </c>
      <c r="T43" s="104">
        <v>0</v>
      </c>
    </row>
    <row r="44" spans="1:20" ht="16.5" customHeight="1">
      <c r="A44" s="102">
        <v>31</v>
      </c>
      <c r="B44" s="119" t="s">
        <v>81</v>
      </c>
      <c r="C44" s="103">
        <f t="shared" si="1"/>
        <v>110</v>
      </c>
      <c r="D44" s="104">
        <v>4</v>
      </c>
      <c r="E44" s="104">
        <v>0</v>
      </c>
      <c r="F44" s="104">
        <v>77</v>
      </c>
      <c r="G44" s="104">
        <v>6</v>
      </c>
      <c r="H44" s="104">
        <v>4</v>
      </c>
      <c r="I44" s="104">
        <v>14</v>
      </c>
      <c r="J44" s="104">
        <v>5</v>
      </c>
      <c r="K44" s="104">
        <v>0</v>
      </c>
      <c r="L44" s="104">
        <v>24</v>
      </c>
      <c r="M44" s="104">
        <v>37</v>
      </c>
      <c r="N44" s="104">
        <v>13</v>
      </c>
      <c r="O44" s="104">
        <v>68</v>
      </c>
      <c r="P44" s="104">
        <v>1</v>
      </c>
      <c r="Q44" s="104">
        <v>47</v>
      </c>
      <c r="R44" s="104">
        <v>9</v>
      </c>
      <c r="S44" s="104">
        <v>17</v>
      </c>
      <c r="T44" s="104">
        <v>37</v>
      </c>
    </row>
    <row r="45" spans="1:20" ht="16.5" customHeight="1">
      <c r="A45" s="102">
        <v>32</v>
      </c>
      <c r="B45" s="118" t="s">
        <v>227</v>
      </c>
      <c r="C45" s="103">
        <f t="shared" si="1"/>
        <v>189</v>
      </c>
      <c r="D45" s="120">
        <v>0</v>
      </c>
      <c r="E45" s="120">
        <v>0</v>
      </c>
      <c r="F45" s="120">
        <v>142</v>
      </c>
      <c r="G45" s="120">
        <v>8</v>
      </c>
      <c r="H45" s="120">
        <v>9</v>
      </c>
      <c r="I45" s="120">
        <v>27</v>
      </c>
      <c r="J45" s="120">
        <v>3</v>
      </c>
      <c r="K45" s="120">
        <v>0</v>
      </c>
      <c r="L45" s="120">
        <v>3</v>
      </c>
      <c r="M45" s="120">
        <v>18</v>
      </c>
      <c r="N45" s="120">
        <v>19</v>
      </c>
      <c r="O45" s="120">
        <v>25</v>
      </c>
      <c r="P45" s="120">
        <v>104</v>
      </c>
      <c r="Q45" s="120">
        <v>76</v>
      </c>
      <c r="R45" s="120">
        <v>1</v>
      </c>
      <c r="S45" s="120">
        <v>26</v>
      </c>
      <c r="T45" s="120">
        <v>0</v>
      </c>
    </row>
    <row r="46" spans="1:20" ht="16.5" customHeight="1">
      <c r="A46" s="102">
        <v>33</v>
      </c>
      <c r="B46" s="119" t="s">
        <v>244</v>
      </c>
      <c r="C46" s="103">
        <f aca="true" t="shared" si="2" ref="C46:C76">D46+E46+F46+G46+H46+I46+J46</f>
        <v>106</v>
      </c>
      <c r="D46" s="104">
        <v>0</v>
      </c>
      <c r="E46" s="104">
        <v>0</v>
      </c>
      <c r="F46" s="104">
        <v>66</v>
      </c>
      <c r="G46" s="104">
        <v>18</v>
      </c>
      <c r="H46" s="104">
        <v>7</v>
      </c>
      <c r="I46" s="111">
        <v>13</v>
      </c>
      <c r="J46" s="111">
        <v>2</v>
      </c>
      <c r="K46" s="111">
        <v>0</v>
      </c>
      <c r="L46" s="111">
        <v>1</v>
      </c>
      <c r="M46" s="104">
        <v>28</v>
      </c>
      <c r="N46" s="104">
        <v>5</v>
      </c>
      <c r="O46" s="104">
        <v>8</v>
      </c>
      <c r="P46" s="104">
        <v>0</v>
      </c>
      <c r="Q46" s="104">
        <v>26</v>
      </c>
      <c r="R46" s="104">
        <v>7</v>
      </c>
      <c r="S46" s="104">
        <v>17</v>
      </c>
      <c r="T46" s="104">
        <v>0</v>
      </c>
    </row>
    <row r="47" spans="1:20" s="55" customFormat="1" ht="16.5" customHeight="1">
      <c r="A47" s="102">
        <v>34</v>
      </c>
      <c r="B47" s="118" t="s">
        <v>249</v>
      </c>
      <c r="C47" s="103">
        <f t="shared" si="2"/>
        <v>119</v>
      </c>
      <c r="D47" s="104">
        <v>0</v>
      </c>
      <c r="E47" s="104">
        <v>0</v>
      </c>
      <c r="F47" s="104">
        <v>90</v>
      </c>
      <c r="G47" s="104">
        <v>11</v>
      </c>
      <c r="H47" s="104">
        <v>0</v>
      </c>
      <c r="I47" s="104">
        <v>12</v>
      </c>
      <c r="J47" s="104">
        <v>6</v>
      </c>
      <c r="K47" s="104">
        <v>2</v>
      </c>
      <c r="L47" s="104">
        <v>8</v>
      </c>
      <c r="M47" s="104">
        <v>14</v>
      </c>
      <c r="N47" s="104">
        <v>7</v>
      </c>
      <c r="O47" s="104">
        <v>23</v>
      </c>
      <c r="P47" s="104">
        <v>4</v>
      </c>
      <c r="Q47" s="104">
        <v>50</v>
      </c>
      <c r="R47" s="104">
        <v>3</v>
      </c>
      <c r="S47" s="104">
        <v>7</v>
      </c>
      <c r="T47" s="104">
        <v>60</v>
      </c>
    </row>
    <row r="48" spans="1:20" ht="16.5" customHeight="1">
      <c r="A48" s="102">
        <v>35</v>
      </c>
      <c r="B48" s="119" t="s">
        <v>82</v>
      </c>
      <c r="C48" s="103">
        <f t="shared" si="2"/>
        <v>73</v>
      </c>
      <c r="D48" s="104">
        <v>0</v>
      </c>
      <c r="E48" s="104">
        <v>0</v>
      </c>
      <c r="F48" s="104">
        <v>34</v>
      </c>
      <c r="G48" s="104">
        <v>4</v>
      </c>
      <c r="H48" s="104">
        <v>11</v>
      </c>
      <c r="I48" s="104">
        <v>11</v>
      </c>
      <c r="J48" s="104">
        <v>13</v>
      </c>
      <c r="K48" s="104">
        <v>0</v>
      </c>
      <c r="L48" s="104">
        <v>0</v>
      </c>
      <c r="M48" s="104">
        <v>5</v>
      </c>
      <c r="N48" s="104">
        <v>2</v>
      </c>
      <c r="O48" s="104">
        <v>12</v>
      </c>
      <c r="P48" s="104">
        <v>2</v>
      </c>
      <c r="Q48" s="104">
        <v>20</v>
      </c>
      <c r="R48" s="104">
        <v>1</v>
      </c>
      <c r="S48" s="104">
        <v>15</v>
      </c>
      <c r="T48" s="104">
        <v>38</v>
      </c>
    </row>
    <row r="49" spans="1:20" ht="16.5" customHeight="1">
      <c r="A49" s="102">
        <v>36</v>
      </c>
      <c r="B49" s="119" t="s">
        <v>83</v>
      </c>
      <c r="C49" s="103">
        <f t="shared" si="2"/>
        <v>126</v>
      </c>
      <c r="D49" s="104">
        <v>0</v>
      </c>
      <c r="E49" s="104">
        <v>0</v>
      </c>
      <c r="F49" s="104">
        <v>73</v>
      </c>
      <c r="G49" s="104">
        <v>11</v>
      </c>
      <c r="H49" s="104">
        <v>15</v>
      </c>
      <c r="I49" s="104">
        <v>17</v>
      </c>
      <c r="J49" s="104">
        <v>10</v>
      </c>
      <c r="K49" s="104">
        <v>0</v>
      </c>
      <c r="L49" s="104">
        <v>0</v>
      </c>
      <c r="M49" s="104">
        <v>80</v>
      </c>
      <c r="N49" s="104">
        <v>6</v>
      </c>
      <c r="O49" s="104">
        <v>77</v>
      </c>
      <c r="P49" s="104">
        <v>4</v>
      </c>
      <c r="Q49" s="104">
        <v>39</v>
      </c>
      <c r="R49" s="104">
        <v>10</v>
      </c>
      <c r="S49" s="104">
        <v>33</v>
      </c>
      <c r="T49" s="104">
        <v>44</v>
      </c>
    </row>
    <row r="50" spans="1:20" ht="16.5" customHeight="1">
      <c r="A50" s="102">
        <v>37</v>
      </c>
      <c r="B50" s="119" t="s">
        <v>84</v>
      </c>
      <c r="C50" s="103">
        <f t="shared" si="2"/>
        <v>107</v>
      </c>
      <c r="D50" s="104">
        <v>1</v>
      </c>
      <c r="E50" s="104">
        <v>0</v>
      </c>
      <c r="F50" s="104">
        <v>73</v>
      </c>
      <c r="G50" s="104">
        <v>12</v>
      </c>
      <c r="H50" s="104">
        <v>12</v>
      </c>
      <c r="I50" s="104">
        <v>5</v>
      </c>
      <c r="J50" s="104">
        <v>4</v>
      </c>
      <c r="K50" s="104">
        <v>0</v>
      </c>
      <c r="L50" s="104">
        <v>2</v>
      </c>
      <c r="M50" s="104">
        <v>21</v>
      </c>
      <c r="N50" s="104">
        <v>11</v>
      </c>
      <c r="O50" s="104">
        <v>0</v>
      </c>
      <c r="P50" s="104">
        <v>0</v>
      </c>
      <c r="Q50" s="104">
        <v>40</v>
      </c>
      <c r="R50" s="104">
        <v>12</v>
      </c>
      <c r="S50" s="104">
        <v>22</v>
      </c>
      <c r="T50" s="104">
        <v>33</v>
      </c>
    </row>
    <row r="51" spans="1:20" ht="16.5" customHeight="1">
      <c r="A51" s="102">
        <v>38</v>
      </c>
      <c r="B51" s="118" t="s">
        <v>231</v>
      </c>
      <c r="C51" s="103">
        <f t="shared" si="2"/>
        <v>159</v>
      </c>
      <c r="D51" s="104">
        <v>0</v>
      </c>
      <c r="E51" s="104">
        <v>0</v>
      </c>
      <c r="F51" s="104">
        <v>131</v>
      </c>
      <c r="G51" s="104">
        <v>7</v>
      </c>
      <c r="H51" s="104">
        <v>0</v>
      </c>
      <c r="I51" s="104">
        <v>21</v>
      </c>
      <c r="J51" s="104">
        <v>0</v>
      </c>
      <c r="K51" s="104">
        <v>0</v>
      </c>
      <c r="L51" s="104">
        <v>4</v>
      </c>
      <c r="M51" s="104">
        <v>34</v>
      </c>
      <c r="N51" s="104">
        <v>5</v>
      </c>
      <c r="O51" s="104">
        <v>12</v>
      </c>
      <c r="P51" s="104">
        <v>1</v>
      </c>
      <c r="Q51" s="104">
        <v>62</v>
      </c>
      <c r="R51" s="104">
        <v>9</v>
      </c>
      <c r="S51" s="104">
        <v>19</v>
      </c>
      <c r="T51" s="104">
        <v>68</v>
      </c>
    </row>
    <row r="52" spans="1:20" ht="16.5" customHeight="1">
      <c r="A52" s="102">
        <v>39</v>
      </c>
      <c r="B52" s="119" t="s">
        <v>225</v>
      </c>
      <c r="C52" s="103">
        <f t="shared" si="2"/>
        <v>182</v>
      </c>
      <c r="D52" s="104">
        <v>3</v>
      </c>
      <c r="E52" s="104">
        <v>0</v>
      </c>
      <c r="F52" s="104">
        <v>101</v>
      </c>
      <c r="G52" s="104">
        <v>15</v>
      </c>
      <c r="H52" s="104">
        <v>17</v>
      </c>
      <c r="I52" s="104">
        <v>26</v>
      </c>
      <c r="J52" s="104">
        <v>20</v>
      </c>
      <c r="K52" s="104">
        <v>0</v>
      </c>
      <c r="L52" s="104">
        <v>0</v>
      </c>
      <c r="M52" s="104">
        <v>17</v>
      </c>
      <c r="N52" s="104">
        <v>5</v>
      </c>
      <c r="O52" s="104">
        <v>1</v>
      </c>
      <c r="P52" s="104">
        <v>0</v>
      </c>
      <c r="Q52" s="104">
        <v>12</v>
      </c>
      <c r="R52" s="104">
        <v>0</v>
      </c>
      <c r="S52" s="104">
        <v>5</v>
      </c>
      <c r="T52" s="104">
        <v>9</v>
      </c>
    </row>
    <row r="53" spans="1:20" ht="16.5" customHeight="1">
      <c r="A53" s="102">
        <v>40</v>
      </c>
      <c r="B53" s="119" t="s">
        <v>85</v>
      </c>
      <c r="C53" s="103">
        <f t="shared" si="2"/>
        <v>122</v>
      </c>
      <c r="D53" s="104">
        <v>0</v>
      </c>
      <c r="E53" s="104">
        <v>0</v>
      </c>
      <c r="F53" s="104">
        <v>82</v>
      </c>
      <c r="G53" s="104">
        <v>11</v>
      </c>
      <c r="H53" s="104">
        <v>2</v>
      </c>
      <c r="I53" s="104">
        <v>10</v>
      </c>
      <c r="J53" s="104">
        <v>17</v>
      </c>
      <c r="K53" s="104">
        <v>0</v>
      </c>
      <c r="L53" s="104">
        <v>13</v>
      </c>
      <c r="M53" s="104">
        <v>104</v>
      </c>
      <c r="N53" s="104">
        <v>12</v>
      </c>
      <c r="O53" s="104">
        <v>85</v>
      </c>
      <c r="P53" s="104">
        <v>29</v>
      </c>
      <c r="Q53" s="104">
        <v>48</v>
      </c>
      <c r="R53" s="104">
        <v>4</v>
      </c>
      <c r="S53" s="104">
        <v>22</v>
      </c>
      <c r="T53" s="104">
        <v>48</v>
      </c>
    </row>
    <row r="54" spans="1:20" s="72" customFormat="1" ht="16.5" customHeight="1">
      <c r="A54" s="102">
        <v>41</v>
      </c>
      <c r="B54" s="119" t="s">
        <v>86</v>
      </c>
      <c r="C54" s="103">
        <f t="shared" si="2"/>
        <v>101</v>
      </c>
      <c r="D54" s="104">
        <v>0</v>
      </c>
      <c r="E54" s="104">
        <v>0</v>
      </c>
      <c r="F54" s="104">
        <v>83</v>
      </c>
      <c r="G54" s="104">
        <v>8</v>
      </c>
      <c r="H54" s="104">
        <v>2</v>
      </c>
      <c r="I54" s="104">
        <v>7</v>
      </c>
      <c r="J54" s="104">
        <v>1</v>
      </c>
      <c r="K54" s="104">
        <v>1</v>
      </c>
      <c r="L54" s="104">
        <v>12</v>
      </c>
      <c r="M54" s="104">
        <v>33</v>
      </c>
      <c r="N54" s="104">
        <v>6</v>
      </c>
      <c r="O54" s="104">
        <v>83</v>
      </c>
      <c r="P54" s="104">
        <v>12</v>
      </c>
      <c r="Q54" s="104">
        <v>41</v>
      </c>
      <c r="R54" s="104">
        <v>7</v>
      </c>
      <c r="S54" s="104">
        <v>15</v>
      </c>
      <c r="T54" s="104">
        <v>38</v>
      </c>
    </row>
    <row r="55" spans="1:20" s="73" customFormat="1" ht="16.5" customHeight="1">
      <c r="A55" s="102">
        <v>42</v>
      </c>
      <c r="B55" s="118" t="s">
        <v>226</v>
      </c>
      <c r="C55" s="103">
        <f t="shared" si="2"/>
        <v>93</v>
      </c>
      <c r="D55" s="120">
        <v>0</v>
      </c>
      <c r="E55" s="120">
        <v>0</v>
      </c>
      <c r="F55" s="120">
        <v>76</v>
      </c>
      <c r="G55" s="120">
        <v>4</v>
      </c>
      <c r="H55" s="120">
        <v>0</v>
      </c>
      <c r="I55" s="120">
        <v>13</v>
      </c>
      <c r="J55" s="120">
        <v>0</v>
      </c>
      <c r="K55" s="120">
        <v>0</v>
      </c>
      <c r="L55" s="120">
        <v>0</v>
      </c>
      <c r="M55" s="120">
        <v>8</v>
      </c>
      <c r="N55" s="120">
        <v>6</v>
      </c>
      <c r="O55" s="120">
        <v>5</v>
      </c>
      <c r="P55" s="120">
        <v>0</v>
      </c>
      <c r="Q55" s="120">
        <v>34</v>
      </c>
      <c r="R55" s="120">
        <v>4</v>
      </c>
      <c r="S55" s="120">
        <v>16</v>
      </c>
      <c r="T55" s="120">
        <v>39</v>
      </c>
    </row>
    <row r="56" spans="1:20" s="74" customFormat="1" ht="16.5" customHeight="1">
      <c r="A56" s="102">
        <v>43</v>
      </c>
      <c r="B56" s="119" t="s">
        <v>238</v>
      </c>
      <c r="C56" s="103">
        <f t="shared" si="2"/>
        <v>225</v>
      </c>
      <c r="D56" s="104">
        <v>2</v>
      </c>
      <c r="E56" s="104">
        <v>0</v>
      </c>
      <c r="F56" s="104">
        <v>148</v>
      </c>
      <c r="G56" s="104">
        <v>20</v>
      </c>
      <c r="H56" s="104">
        <v>3</v>
      </c>
      <c r="I56" s="104">
        <v>43</v>
      </c>
      <c r="J56" s="104">
        <v>9</v>
      </c>
      <c r="K56" s="104">
        <v>1</v>
      </c>
      <c r="L56" s="104">
        <v>0</v>
      </c>
      <c r="M56" s="104">
        <v>3</v>
      </c>
      <c r="N56" s="104">
        <v>5</v>
      </c>
      <c r="O56" s="104">
        <v>38</v>
      </c>
      <c r="P56" s="104">
        <v>0</v>
      </c>
      <c r="Q56" s="104">
        <v>92</v>
      </c>
      <c r="R56" s="104">
        <v>13</v>
      </c>
      <c r="S56" s="104">
        <v>10</v>
      </c>
      <c r="T56" s="104">
        <v>108</v>
      </c>
    </row>
    <row r="57" spans="1:20" ht="16.5" customHeight="1">
      <c r="A57" s="102">
        <v>44</v>
      </c>
      <c r="B57" s="119" t="s">
        <v>87</v>
      </c>
      <c r="C57" s="103">
        <f t="shared" si="2"/>
        <v>153</v>
      </c>
      <c r="D57" s="104">
        <v>2</v>
      </c>
      <c r="E57" s="104">
        <v>1</v>
      </c>
      <c r="F57" s="104">
        <v>107</v>
      </c>
      <c r="G57" s="104">
        <v>19</v>
      </c>
      <c r="H57" s="104">
        <v>4</v>
      </c>
      <c r="I57" s="104">
        <v>20</v>
      </c>
      <c r="J57" s="104">
        <v>0</v>
      </c>
      <c r="K57" s="104">
        <v>0</v>
      </c>
      <c r="L57" s="104">
        <v>1</v>
      </c>
      <c r="M57" s="104">
        <v>78</v>
      </c>
      <c r="N57" s="104">
        <v>22</v>
      </c>
      <c r="O57" s="104">
        <v>36</v>
      </c>
      <c r="P57" s="104">
        <v>0</v>
      </c>
      <c r="Q57" s="104">
        <v>63</v>
      </c>
      <c r="R57" s="104">
        <v>11</v>
      </c>
      <c r="S57" s="104">
        <v>12</v>
      </c>
      <c r="T57" s="104">
        <v>0</v>
      </c>
    </row>
    <row r="58" spans="1:20" ht="16.5" customHeight="1">
      <c r="A58" s="102">
        <v>45</v>
      </c>
      <c r="B58" s="119" t="s">
        <v>242</v>
      </c>
      <c r="C58" s="103">
        <f t="shared" si="2"/>
        <v>105</v>
      </c>
      <c r="D58" s="104"/>
      <c r="E58" s="104"/>
      <c r="F58" s="104">
        <v>74</v>
      </c>
      <c r="G58" s="104">
        <v>15</v>
      </c>
      <c r="H58" s="104">
        <v>5</v>
      </c>
      <c r="I58" s="104">
        <v>10</v>
      </c>
      <c r="J58" s="104">
        <v>1</v>
      </c>
      <c r="K58" s="104">
        <v>0</v>
      </c>
      <c r="L58" s="104">
        <v>0</v>
      </c>
      <c r="M58" s="104">
        <v>26</v>
      </c>
      <c r="N58" s="104">
        <v>12</v>
      </c>
      <c r="O58" s="104">
        <v>3</v>
      </c>
      <c r="P58" s="104">
        <v>90</v>
      </c>
      <c r="Q58" s="104">
        <v>40</v>
      </c>
      <c r="R58" s="104">
        <v>6</v>
      </c>
      <c r="S58" s="104">
        <v>10</v>
      </c>
      <c r="T58" s="104">
        <v>49</v>
      </c>
    </row>
    <row r="59" spans="1:20" ht="16.5" customHeight="1">
      <c r="A59" s="102">
        <v>46</v>
      </c>
      <c r="B59" s="119" t="s">
        <v>239</v>
      </c>
      <c r="C59" s="103">
        <f t="shared" si="2"/>
        <v>107</v>
      </c>
      <c r="D59" s="104">
        <v>0</v>
      </c>
      <c r="E59" s="104">
        <v>0</v>
      </c>
      <c r="F59" s="104">
        <v>87</v>
      </c>
      <c r="G59" s="104">
        <v>5</v>
      </c>
      <c r="H59" s="104">
        <v>0</v>
      </c>
      <c r="I59" s="104">
        <v>14</v>
      </c>
      <c r="J59" s="104">
        <v>1</v>
      </c>
      <c r="K59" s="104">
        <v>1</v>
      </c>
      <c r="L59" s="104">
        <v>7</v>
      </c>
      <c r="M59" s="104">
        <v>24</v>
      </c>
      <c r="N59" s="104">
        <v>6</v>
      </c>
      <c r="O59" s="104">
        <v>87</v>
      </c>
      <c r="P59" s="104">
        <v>14</v>
      </c>
      <c r="Q59" s="104">
        <v>47</v>
      </c>
      <c r="R59" s="104">
        <v>3</v>
      </c>
      <c r="S59" s="104">
        <v>13</v>
      </c>
      <c r="T59" s="104">
        <v>44</v>
      </c>
    </row>
    <row r="60" spans="1:20" ht="16.5" customHeight="1">
      <c r="A60" s="102">
        <v>47</v>
      </c>
      <c r="B60" s="119" t="s">
        <v>246</v>
      </c>
      <c r="C60" s="103">
        <f t="shared" si="2"/>
        <v>0</v>
      </c>
      <c r="D60" s="104"/>
      <c r="E60" s="104"/>
      <c r="F60" s="104"/>
      <c r="G60" s="104"/>
      <c r="H60" s="104"/>
      <c r="I60" s="104"/>
      <c r="J60" s="104"/>
      <c r="K60" s="104"/>
      <c r="L60" s="104"/>
      <c r="M60" s="104"/>
      <c r="N60" s="104"/>
      <c r="O60" s="104"/>
      <c r="P60" s="104"/>
      <c r="Q60" s="104"/>
      <c r="R60" s="104"/>
      <c r="S60" s="104"/>
      <c r="T60" s="104"/>
    </row>
    <row r="61" spans="1:20" ht="16.5" customHeight="1">
      <c r="A61" s="102">
        <v>48</v>
      </c>
      <c r="B61" s="119" t="s">
        <v>88</v>
      </c>
      <c r="C61" s="103">
        <f t="shared" si="2"/>
        <v>168</v>
      </c>
      <c r="D61" s="104">
        <v>1</v>
      </c>
      <c r="E61" s="104">
        <v>0</v>
      </c>
      <c r="F61" s="104">
        <v>125</v>
      </c>
      <c r="G61" s="104">
        <v>18</v>
      </c>
      <c r="H61" s="104">
        <v>0</v>
      </c>
      <c r="I61" s="104">
        <v>9</v>
      </c>
      <c r="J61" s="104">
        <v>15</v>
      </c>
      <c r="K61" s="104">
        <v>0</v>
      </c>
      <c r="L61" s="104">
        <v>3</v>
      </c>
      <c r="M61" s="104">
        <v>75</v>
      </c>
      <c r="N61" s="104">
        <v>9</v>
      </c>
      <c r="O61" s="104">
        <v>33</v>
      </c>
      <c r="P61" s="104">
        <v>70</v>
      </c>
      <c r="Q61" s="104">
        <v>71</v>
      </c>
      <c r="R61" s="104">
        <v>9</v>
      </c>
      <c r="S61" s="104">
        <v>22</v>
      </c>
      <c r="T61" s="104">
        <v>66</v>
      </c>
    </row>
    <row r="62" spans="1:20" ht="16.5" customHeight="1">
      <c r="A62" s="102">
        <v>49</v>
      </c>
      <c r="B62" s="119" t="s">
        <v>241</v>
      </c>
      <c r="C62" s="103">
        <f t="shared" si="2"/>
        <v>148</v>
      </c>
      <c r="D62" s="104">
        <v>0</v>
      </c>
      <c r="E62" s="104">
        <v>0</v>
      </c>
      <c r="F62" s="104">
        <v>89</v>
      </c>
      <c r="G62" s="104">
        <v>15</v>
      </c>
      <c r="H62" s="104">
        <v>18</v>
      </c>
      <c r="I62" s="104">
        <v>26</v>
      </c>
      <c r="J62" s="104">
        <v>0</v>
      </c>
      <c r="K62" s="104">
        <v>0</v>
      </c>
      <c r="L62" s="104">
        <v>1</v>
      </c>
      <c r="M62" s="104">
        <v>20</v>
      </c>
      <c r="N62" s="104">
        <v>14</v>
      </c>
      <c r="O62" s="104">
        <v>7</v>
      </c>
      <c r="P62" s="104">
        <v>81</v>
      </c>
      <c r="Q62" s="104">
        <v>51</v>
      </c>
      <c r="R62" s="104">
        <v>4</v>
      </c>
      <c r="S62" s="104">
        <v>24</v>
      </c>
      <c r="T62" s="104">
        <v>67</v>
      </c>
    </row>
    <row r="63" spans="1:20" ht="16.5" customHeight="1">
      <c r="A63" s="102">
        <v>50</v>
      </c>
      <c r="B63" s="119" t="s">
        <v>240</v>
      </c>
      <c r="C63" s="103">
        <f t="shared" si="2"/>
        <v>112</v>
      </c>
      <c r="D63" s="104">
        <v>0</v>
      </c>
      <c r="E63" s="104">
        <v>0</v>
      </c>
      <c r="F63" s="104">
        <v>88</v>
      </c>
      <c r="G63" s="104">
        <v>6</v>
      </c>
      <c r="H63" s="104">
        <v>1</v>
      </c>
      <c r="I63" s="104">
        <v>17</v>
      </c>
      <c r="J63" s="104">
        <v>0</v>
      </c>
      <c r="K63" s="104">
        <v>0</v>
      </c>
      <c r="L63" s="104">
        <v>2</v>
      </c>
      <c r="M63" s="104">
        <v>66</v>
      </c>
      <c r="N63" s="104">
        <v>5</v>
      </c>
      <c r="O63" s="104">
        <v>38</v>
      </c>
      <c r="P63" s="104">
        <v>0</v>
      </c>
      <c r="Q63" s="104">
        <v>48</v>
      </c>
      <c r="R63" s="104">
        <v>12</v>
      </c>
      <c r="S63" s="104">
        <v>13</v>
      </c>
      <c r="T63" s="104">
        <v>0</v>
      </c>
    </row>
    <row r="64" spans="1:20" ht="16.5" customHeight="1">
      <c r="A64" s="102">
        <v>51</v>
      </c>
      <c r="B64" s="118" t="s">
        <v>232</v>
      </c>
      <c r="C64" s="103">
        <f t="shared" si="2"/>
        <v>114</v>
      </c>
      <c r="D64" s="104">
        <v>0</v>
      </c>
      <c r="E64" s="104">
        <v>0</v>
      </c>
      <c r="F64" s="104">
        <v>80</v>
      </c>
      <c r="G64" s="104">
        <v>11</v>
      </c>
      <c r="H64" s="104">
        <v>12</v>
      </c>
      <c r="I64" s="104">
        <v>9</v>
      </c>
      <c r="J64" s="104">
        <v>2</v>
      </c>
      <c r="K64" s="104">
        <v>0</v>
      </c>
      <c r="L64" s="104">
        <v>2</v>
      </c>
      <c r="M64" s="104">
        <v>43</v>
      </c>
      <c r="N64" s="104">
        <v>14</v>
      </c>
      <c r="O64" s="104">
        <v>16</v>
      </c>
      <c r="P64" s="104">
        <v>52</v>
      </c>
      <c r="Q64" s="104">
        <v>40</v>
      </c>
      <c r="R64" s="104">
        <v>7</v>
      </c>
      <c r="S64" s="104">
        <v>20</v>
      </c>
      <c r="T64" s="104">
        <v>0</v>
      </c>
    </row>
    <row r="65" spans="1:20" ht="16.5" customHeight="1">
      <c r="A65" s="102">
        <v>52</v>
      </c>
      <c r="B65" s="119" t="s">
        <v>89</v>
      </c>
      <c r="C65" s="103">
        <f t="shared" si="2"/>
        <v>127</v>
      </c>
      <c r="D65" s="104">
        <v>0</v>
      </c>
      <c r="E65" s="104">
        <v>0</v>
      </c>
      <c r="F65" s="104">
        <v>70</v>
      </c>
      <c r="G65" s="104">
        <v>8</v>
      </c>
      <c r="H65" s="104">
        <v>18</v>
      </c>
      <c r="I65" s="104">
        <v>22</v>
      </c>
      <c r="J65" s="104">
        <v>9</v>
      </c>
      <c r="K65" s="104">
        <v>0</v>
      </c>
      <c r="L65" s="104">
        <v>1</v>
      </c>
      <c r="M65" s="104">
        <v>68</v>
      </c>
      <c r="N65" s="104">
        <v>4</v>
      </c>
      <c r="O65" s="104">
        <v>25</v>
      </c>
      <c r="P65" s="104">
        <v>42</v>
      </c>
      <c r="Q65" s="104">
        <v>42</v>
      </c>
      <c r="R65" s="104">
        <v>6</v>
      </c>
      <c r="S65" s="104">
        <v>15</v>
      </c>
      <c r="T65" s="104">
        <v>17</v>
      </c>
    </row>
    <row r="66" spans="1:20" ht="16.5" customHeight="1">
      <c r="A66" s="102">
        <v>53</v>
      </c>
      <c r="B66" s="118" t="s">
        <v>245</v>
      </c>
      <c r="C66" s="103">
        <f t="shared" si="2"/>
        <v>158</v>
      </c>
      <c r="D66" s="104">
        <v>3</v>
      </c>
      <c r="E66" s="104">
        <v>0</v>
      </c>
      <c r="F66" s="104">
        <v>112</v>
      </c>
      <c r="G66" s="104">
        <v>15</v>
      </c>
      <c r="H66" s="104">
        <v>5</v>
      </c>
      <c r="I66" s="104">
        <v>21</v>
      </c>
      <c r="J66" s="104">
        <v>2</v>
      </c>
      <c r="K66" s="104">
        <v>1</v>
      </c>
      <c r="L66" s="104">
        <v>6</v>
      </c>
      <c r="M66" s="104">
        <v>51</v>
      </c>
      <c r="N66" s="104">
        <v>7</v>
      </c>
      <c r="O66" s="104">
        <v>46</v>
      </c>
      <c r="P66" s="104">
        <v>7</v>
      </c>
      <c r="Q66" s="104">
        <v>60</v>
      </c>
      <c r="R66" s="104">
        <v>7</v>
      </c>
      <c r="S66" s="104">
        <v>32</v>
      </c>
      <c r="T66" s="104">
        <v>59</v>
      </c>
    </row>
    <row r="67" spans="1:20" ht="16.5" customHeight="1">
      <c r="A67" s="102">
        <v>54</v>
      </c>
      <c r="B67" s="118" t="s">
        <v>233</v>
      </c>
      <c r="C67" s="103">
        <f t="shared" si="2"/>
        <v>190</v>
      </c>
      <c r="D67" s="104">
        <v>0</v>
      </c>
      <c r="E67" s="104">
        <v>0</v>
      </c>
      <c r="F67" s="104">
        <v>148</v>
      </c>
      <c r="G67" s="104">
        <v>20</v>
      </c>
      <c r="H67" s="104">
        <v>6</v>
      </c>
      <c r="I67" s="111">
        <v>16</v>
      </c>
      <c r="J67" s="111">
        <v>0</v>
      </c>
      <c r="K67" s="111">
        <v>0</v>
      </c>
      <c r="L67" s="111">
        <v>20</v>
      </c>
      <c r="M67" s="104">
        <v>52</v>
      </c>
      <c r="N67" s="104">
        <v>23</v>
      </c>
      <c r="O67" s="104">
        <v>19</v>
      </c>
      <c r="P67" s="104">
        <v>1</v>
      </c>
      <c r="Q67" s="104">
        <v>65</v>
      </c>
      <c r="R67" s="104">
        <v>0</v>
      </c>
      <c r="S67" s="104">
        <v>13</v>
      </c>
      <c r="T67" s="104">
        <v>1</v>
      </c>
    </row>
    <row r="68" spans="1:20" ht="16.5" customHeight="1">
      <c r="A68" s="102">
        <v>55</v>
      </c>
      <c r="B68" s="119" t="s">
        <v>250</v>
      </c>
      <c r="C68" s="103">
        <f t="shared" si="2"/>
        <v>0</v>
      </c>
      <c r="D68" s="104"/>
      <c r="E68" s="104"/>
      <c r="F68" s="104"/>
      <c r="G68" s="104"/>
      <c r="H68" s="104"/>
      <c r="I68" s="104"/>
      <c r="J68" s="104"/>
      <c r="K68" s="104"/>
      <c r="L68" s="104"/>
      <c r="M68" s="104"/>
      <c r="N68" s="104"/>
      <c r="O68" s="104"/>
      <c r="P68" s="104"/>
      <c r="Q68" s="104"/>
      <c r="R68" s="104"/>
      <c r="S68" s="104"/>
      <c r="T68" s="104"/>
    </row>
    <row r="69" spans="1:20" ht="16.5" customHeight="1">
      <c r="A69" s="102">
        <v>56</v>
      </c>
      <c r="B69" s="119" t="s">
        <v>93</v>
      </c>
      <c r="C69" s="103">
        <f t="shared" si="2"/>
        <v>95</v>
      </c>
      <c r="D69" s="104">
        <v>0</v>
      </c>
      <c r="E69" s="104">
        <v>0</v>
      </c>
      <c r="F69" s="104">
        <v>65</v>
      </c>
      <c r="G69" s="104">
        <v>12</v>
      </c>
      <c r="H69" s="104">
        <v>6</v>
      </c>
      <c r="I69" s="104">
        <v>6</v>
      </c>
      <c r="J69" s="104">
        <v>6</v>
      </c>
      <c r="K69" s="104">
        <v>0</v>
      </c>
      <c r="L69" s="104">
        <v>10</v>
      </c>
      <c r="M69" s="104">
        <v>51</v>
      </c>
      <c r="N69" s="104">
        <v>8</v>
      </c>
      <c r="O69" s="104">
        <v>42</v>
      </c>
      <c r="P69" s="104">
        <v>0</v>
      </c>
      <c r="Q69" s="104">
        <v>47</v>
      </c>
      <c r="R69" s="104">
        <v>0</v>
      </c>
      <c r="S69" s="104">
        <v>11</v>
      </c>
      <c r="T69" s="104">
        <v>8</v>
      </c>
    </row>
    <row r="70" spans="1:20" ht="16.5" customHeight="1">
      <c r="A70" s="102">
        <v>57</v>
      </c>
      <c r="B70" s="119" t="s">
        <v>90</v>
      </c>
      <c r="C70" s="103">
        <f t="shared" si="2"/>
        <v>111</v>
      </c>
      <c r="D70" s="104">
        <v>0</v>
      </c>
      <c r="E70" s="104">
        <v>0</v>
      </c>
      <c r="F70" s="104">
        <v>77</v>
      </c>
      <c r="G70" s="104">
        <v>16</v>
      </c>
      <c r="H70" s="104">
        <v>1</v>
      </c>
      <c r="I70" s="104">
        <v>15</v>
      </c>
      <c r="J70" s="104">
        <v>2</v>
      </c>
      <c r="K70" s="104">
        <v>0</v>
      </c>
      <c r="L70" s="104">
        <v>9</v>
      </c>
      <c r="M70" s="104">
        <v>23</v>
      </c>
      <c r="N70" s="104">
        <v>8</v>
      </c>
      <c r="O70" s="104">
        <v>85</v>
      </c>
      <c r="P70" s="104">
        <v>17</v>
      </c>
      <c r="Q70" s="104">
        <v>48</v>
      </c>
      <c r="R70" s="104">
        <v>9</v>
      </c>
      <c r="S70" s="104">
        <v>16</v>
      </c>
      <c r="T70" s="104">
        <v>0</v>
      </c>
    </row>
    <row r="71" spans="1:20" ht="16.5" customHeight="1">
      <c r="A71" s="102">
        <v>58</v>
      </c>
      <c r="B71" s="119" t="s">
        <v>91</v>
      </c>
      <c r="C71" s="103">
        <f t="shared" si="2"/>
        <v>132</v>
      </c>
      <c r="D71" s="104">
        <v>2</v>
      </c>
      <c r="E71" s="104">
        <v>0</v>
      </c>
      <c r="F71" s="104">
        <v>101</v>
      </c>
      <c r="G71" s="104">
        <v>11</v>
      </c>
      <c r="H71" s="104">
        <v>1</v>
      </c>
      <c r="I71" s="104">
        <v>12</v>
      </c>
      <c r="J71" s="104">
        <v>5</v>
      </c>
      <c r="K71" s="104">
        <v>0</v>
      </c>
      <c r="L71" s="104">
        <v>0</v>
      </c>
      <c r="M71" s="104">
        <v>59</v>
      </c>
      <c r="N71" s="104">
        <v>5</v>
      </c>
      <c r="O71" s="104">
        <v>36</v>
      </c>
      <c r="P71" s="104">
        <v>2</v>
      </c>
      <c r="Q71" s="104">
        <v>66</v>
      </c>
      <c r="R71" s="104">
        <v>0</v>
      </c>
      <c r="S71" s="104">
        <v>7</v>
      </c>
      <c r="T71" s="104">
        <v>0</v>
      </c>
    </row>
    <row r="72" spans="1:20" ht="16.5" customHeight="1">
      <c r="A72" s="102">
        <v>59</v>
      </c>
      <c r="B72" s="119" t="s">
        <v>92</v>
      </c>
      <c r="C72" s="103">
        <f t="shared" si="2"/>
        <v>290</v>
      </c>
      <c r="D72" s="104">
        <v>2</v>
      </c>
      <c r="E72" s="104">
        <v>0</v>
      </c>
      <c r="F72" s="104">
        <v>201</v>
      </c>
      <c r="G72" s="104">
        <v>28</v>
      </c>
      <c r="H72" s="104">
        <v>21</v>
      </c>
      <c r="I72" s="104">
        <v>38</v>
      </c>
      <c r="J72" s="104">
        <v>0</v>
      </c>
      <c r="K72" s="104">
        <v>0</v>
      </c>
      <c r="L72" s="104">
        <v>6</v>
      </c>
      <c r="M72" s="104">
        <v>109</v>
      </c>
      <c r="N72" s="104">
        <v>25</v>
      </c>
      <c r="O72" s="104">
        <v>178</v>
      </c>
      <c r="P72" s="104">
        <v>61</v>
      </c>
      <c r="Q72" s="104">
        <v>107</v>
      </c>
      <c r="R72" s="104">
        <v>14</v>
      </c>
      <c r="S72" s="104">
        <v>60</v>
      </c>
      <c r="T72" s="104">
        <v>32</v>
      </c>
    </row>
    <row r="73" spans="1:20" ht="16.5" customHeight="1">
      <c r="A73" s="102">
        <v>60</v>
      </c>
      <c r="B73" s="118" t="s">
        <v>234</v>
      </c>
      <c r="C73" s="103">
        <f t="shared" si="2"/>
        <v>117</v>
      </c>
      <c r="D73" s="104">
        <v>0</v>
      </c>
      <c r="E73" s="104">
        <v>0</v>
      </c>
      <c r="F73" s="104">
        <v>91</v>
      </c>
      <c r="G73" s="104">
        <v>19</v>
      </c>
      <c r="H73" s="104">
        <v>2</v>
      </c>
      <c r="I73" s="104">
        <v>2</v>
      </c>
      <c r="J73" s="104">
        <v>3</v>
      </c>
      <c r="K73" s="104">
        <v>0</v>
      </c>
      <c r="L73" s="104">
        <v>0</v>
      </c>
      <c r="M73" s="104">
        <v>20</v>
      </c>
      <c r="N73" s="104">
        <v>9</v>
      </c>
      <c r="O73" s="104">
        <v>13</v>
      </c>
      <c r="P73" s="104">
        <v>0</v>
      </c>
      <c r="Q73" s="104">
        <v>50</v>
      </c>
      <c r="R73" s="104">
        <v>0</v>
      </c>
      <c r="S73" s="104">
        <v>30</v>
      </c>
      <c r="T73" s="104">
        <v>0</v>
      </c>
    </row>
    <row r="74" spans="1:20" ht="16.5" customHeight="1">
      <c r="A74" s="102">
        <v>61</v>
      </c>
      <c r="B74" s="118" t="s">
        <v>235</v>
      </c>
      <c r="C74" s="103">
        <f t="shared" si="2"/>
        <v>114</v>
      </c>
      <c r="D74" s="104">
        <v>0</v>
      </c>
      <c r="E74" s="104">
        <v>0</v>
      </c>
      <c r="F74" s="104">
        <v>92</v>
      </c>
      <c r="G74" s="104">
        <v>8</v>
      </c>
      <c r="H74" s="104">
        <v>1</v>
      </c>
      <c r="I74" s="104">
        <v>11</v>
      </c>
      <c r="J74" s="104">
        <v>2</v>
      </c>
      <c r="K74" s="104">
        <v>0</v>
      </c>
      <c r="L74" s="104">
        <v>0</v>
      </c>
      <c r="M74" s="104">
        <v>17</v>
      </c>
      <c r="N74" s="104">
        <v>16</v>
      </c>
      <c r="O74" s="104">
        <v>9</v>
      </c>
      <c r="P74" s="104">
        <v>0</v>
      </c>
      <c r="Q74" s="104">
        <v>54</v>
      </c>
      <c r="R74" s="104">
        <v>3</v>
      </c>
      <c r="S74" s="104">
        <v>21</v>
      </c>
      <c r="T74" s="104">
        <v>0</v>
      </c>
    </row>
    <row r="75" spans="1:20" ht="16.5" customHeight="1">
      <c r="A75" s="102">
        <v>62</v>
      </c>
      <c r="B75" s="119" t="s">
        <v>94</v>
      </c>
      <c r="C75" s="103">
        <f t="shared" si="2"/>
        <v>116</v>
      </c>
      <c r="D75" s="104">
        <v>3</v>
      </c>
      <c r="E75" s="104">
        <v>0</v>
      </c>
      <c r="F75" s="104">
        <v>85</v>
      </c>
      <c r="G75" s="104">
        <v>4</v>
      </c>
      <c r="H75" s="104">
        <v>3</v>
      </c>
      <c r="I75" s="104">
        <v>21</v>
      </c>
      <c r="J75" s="104">
        <v>0</v>
      </c>
      <c r="K75" s="104">
        <v>1</v>
      </c>
      <c r="L75" s="104">
        <v>2</v>
      </c>
      <c r="M75" s="104">
        <v>26</v>
      </c>
      <c r="N75" s="104">
        <v>12</v>
      </c>
      <c r="O75" s="104">
        <v>0</v>
      </c>
      <c r="P75" s="104">
        <v>0</v>
      </c>
      <c r="Q75" s="104">
        <v>41</v>
      </c>
      <c r="R75" s="104">
        <v>10</v>
      </c>
      <c r="S75" s="104">
        <v>29</v>
      </c>
      <c r="T75" s="104">
        <v>36</v>
      </c>
    </row>
    <row r="76" spans="1:20" ht="16.5" customHeight="1">
      <c r="A76" s="102">
        <v>63</v>
      </c>
      <c r="B76" s="119" t="s">
        <v>95</v>
      </c>
      <c r="C76" s="103">
        <f t="shared" si="2"/>
        <v>116</v>
      </c>
      <c r="D76" s="104">
        <v>0</v>
      </c>
      <c r="E76" s="104">
        <v>0</v>
      </c>
      <c r="F76" s="104">
        <v>78</v>
      </c>
      <c r="G76" s="104">
        <v>13</v>
      </c>
      <c r="H76" s="104">
        <v>8</v>
      </c>
      <c r="I76" s="104">
        <v>10</v>
      </c>
      <c r="J76" s="104">
        <v>7</v>
      </c>
      <c r="K76" s="104">
        <v>0</v>
      </c>
      <c r="L76" s="104">
        <v>13</v>
      </c>
      <c r="M76" s="104">
        <v>46</v>
      </c>
      <c r="N76" s="104">
        <v>7</v>
      </c>
      <c r="O76" s="104">
        <v>36</v>
      </c>
      <c r="P76" s="104">
        <v>3</v>
      </c>
      <c r="Q76" s="104">
        <v>49</v>
      </c>
      <c r="R76" s="104">
        <v>0</v>
      </c>
      <c r="S76" s="104">
        <v>13</v>
      </c>
      <c r="T76" s="104">
        <v>15</v>
      </c>
    </row>
    <row r="77" spans="1:17" ht="15.75">
      <c r="A77" s="4"/>
      <c r="B77" s="4"/>
      <c r="C77" s="4"/>
      <c r="D77" s="4"/>
      <c r="E77" s="4"/>
      <c r="F77" s="4"/>
      <c r="G77" s="4"/>
      <c r="H77" s="4"/>
      <c r="I77" s="4"/>
      <c r="J77" s="4"/>
      <c r="K77" s="4"/>
      <c r="L77" s="4"/>
      <c r="M77" s="4"/>
      <c r="N77" s="4"/>
      <c r="O77" s="4"/>
      <c r="P77" s="4"/>
      <c r="Q77" s="4"/>
    </row>
    <row r="78" spans="1:20" ht="15.75">
      <c r="A78" s="1"/>
      <c r="B78" s="325" t="s">
        <v>97</v>
      </c>
      <c r="C78" s="325"/>
      <c r="D78" s="325"/>
      <c r="E78" s="325"/>
      <c r="F78" s="70"/>
      <c r="G78" s="70"/>
      <c r="H78" s="70"/>
      <c r="I78" s="70"/>
      <c r="J78" s="70"/>
      <c r="K78" s="70"/>
      <c r="L78" s="53"/>
      <c r="M78" s="53"/>
      <c r="N78" s="70" t="s">
        <v>163</v>
      </c>
      <c r="O78" s="53"/>
      <c r="P78" s="53"/>
      <c r="Q78" s="53"/>
      <c r="R78" s="53"/>
      <c r="S78" s="53"/>
      <c r="T78" s="53"/>
    </row>
    <row r="79" spans="1:20" ht="15.75">
      <c r="A79" s="1"/>
      <c r="B79" s="326" t="s">
        <v>132</v>
      </c>
      <c r="C79" s="326"/>
      <c r="D79" s="326"/>
      <c r="E79" s="326"/>
      <c r="F79" s="5"/>
      <c r="G79" s="5"/>
      <c r="H79" s="5"/>
      <c r="I79" s="5"/>
      <c r="J79" s="5"/>
      <c r="K79" s="5"/>
      <c r="L79" s="53"/>
      <c r="M79" s="53"/>
      <c r="N79" s="327" t="s">
        <v>133</v>
      </c>
      <c r="O79" s="327"/>
      <c r="P79" s="327"/>
      <c r="Q79" s="327"/>
      <c r="R79" s="327"/>
      <c r="S79" s="327"/>
      <c r="T79" s="327"/>
    </row>
    <row r="80" spans="1:20" ht="16.5">
      <c r="A80" s="4"/>
      <c r="B80" s="320" t="s">
        <v>98</v>
      </c>
      <c r="C80" s="320"/>
      <c r="D80" s="320"/>
      <c r="E80" s="320"/>
      <c r="F80" s="4"/>
      <c r="G80" s="4"/>
      <c r="H80" s="4"/>
      <c r="I80" s="4"/>
      <c r="J80" s="4"/>
      <c r="K80" s="4"/>
      <c r="L80" s="4"/>
      <c r="M80" s="4"/>
      <c r="N80" s="321" t="s">
        <v>99</v>
      </c>
      <c r="O80" s="321"/>
      <c r="P80" s="321"/>
      <c r="Q80" s="321"/>
      <c r="R80" s="321"/>
      <c r="S80" s="321"/>
      <c r="T80" s="321"/>
    </row>
    <row r="81" spans="1:17" ht="15.75">
      <c r="A81" s="4"/>
      <c r="B81" s="4"/>
      <c r="C81" s="4"/>
      <c r="D81" s="4"/>
      <c r="E81" s="4"/>
      <c r="F81" s="4"/>
      <c r="G81" s="4"/>
      <c r="H81" s="4"/>
      <c r="I81" s="4"/>
      <c r="J81" s="4"/>
      <c r="K81" s="4"/>
      <c r="L81" s="4"/>
      <c r="M81" s="4"/>
      <c r="N81" s="4"/>
      <c r="O81" s="4"/>
      <c r="P81" s="4"/>
      <c r="Q81" s="4"/>
    </row>
    <row r="87" spans="1:20" ht="15.75">
      <c r="A87" s="71" t="s">
        <v>100</v>
      </c>
      <c r="B87" s="72"/>
      <c r="C87" s="72"/>
      <c r="D87" s="72"/>
      <c r="E87" s="72"/>
      <c r="F87" s="72"/>
      <c r="G87" s="72"/>
      <c r="H87" s="72"/>
      <c r="I87" s="72"/>
      <c r="J87" s="72"/>
      <c r="K87" s="72"/>
      <c r="L87" s="72"/>
      <c r="M87" s="72"/>
      <c r="N87" s="72"/>
      <c r="O87" s="72"/>
      <c r="P87" s="72"/>
      <c r="Q87" s="72"/>
      <c r="R87" s="72"/>
      <c r="S87" s="72"/>
      <c r="T87" s="72"/>
    </row>
    <row r="88" spans="1:20" ht="15.75">
      <c r="A88" s="73"/>
      <c r="B88" s="8" t="s">
        <v>164</v>
      </c>
      <c r="C88" s="8"/>
      <c r="D88" s="8"/>
      <c r="E88" s="8"/>
      <c r="F88" s="8"/>
      <c r="G88" s="8"/>
      <c r="H88" s="8"/>
      <c r="I88" s="73"/>
      <c r="J88" s="73"/>
      <c r="K88" s="73"/>
      <c r="L88" s="73"/>
      <c r="M88" s="73"/>
      <c r="N88" s="73"/>
      <c r="O88" s="73"/>
      <c r="P88" s="73"/>
      <c r="Q88" s="73"/>
      <c r="R88" s="73"/>
      <c r="S88" s="73"/>
      <c r="T88" s="73"/>
    </row>
    <row r="89" spans="1:20" ht="15.75">
      <c r="A89" s="74"/>
      <c r="B89" s="8" t="s">
        <v>165</v>
      </c>
      <c r="C89" s="49"/>
      <c r="D89" s="49"/>
      <c r="E89" s="49"/>
      <c r="F89" s="49"/>
      <c r="G89" s="49"/>
      <c r="H89" s="49"/>
      <c r="I89" s="74"/>
      <c r="J89" s="74"/>
      <c r="K89" s="74"/>
      <c r="L89" s="74"/>
      <c r="M89" s="74"/>
      <c r="N89" s="74"/>
      <c r="O89" s="74"/>
      <c r="P89" s="74"/>
      <c r="Q89" s="74"/>
      <c r="R89" s="74"/>
      <c r="S89" s="74"/>
      <c r="T89" s="74"/>
    </row>
  </sheetData>
  <sheetProtection/>
  <mergeCells count="39">
    <mergeCell ref="K7:T8"/>
    <mergeCell ref="D8:J8"/>
    <mergeCell ref="P6:T6"/>
    <mergeCell ref="P3:T3"/>
    <mergeCell ref="A4:C4"/>
    <mergeCell ref="E4:N4"/>
    <mergeCell ref="P4:T4"/>
    <mergeCell ref="A5:C5"/>
    <mergeCell ref="P5:T5"/>
    <mergeCell ref="K9:M10"/>
    <mergeCell ref="S9:S11"/>
    <mergeCell ref="A2:C2"/>
    <mergeCell ref="E2:N2"/>
    <mergeCell ref="P2:T2"/>
    <mergeCell ref="A3:D3"/>
    <mergeCell ref="E3:N3"/>
    <mergeCell ref="A7:B11"/>
    <mergeCell ref="C7:C11"/>
    <mergeCell ref="D7:J7"/>
    <mergeCell ref="T9:T11"/>
    <mergeCell ref="D10:D11"/>
    <mergeCell ref="E10:E11"/>
    <mergeCell ref="F10:F11"/>
    <mergeCell ref="G10:G11"/>
    <mergeCell ref="H10:H11"/>
    <mergeCell ref="D9:E9"/>
    <mergeCell ref="F9:G9"/>
    <mergeCell ref="H9:I9"/>
    <mergeCell ref="J9:J11"/>
    <mergeCell ref="B80:E80"/>
    <mergeCell ref="N80:T80"/>
    <mergeCell ref="I10:I11"/>
    <mergeCell ref="A13:B13"/>
    <mergeCell ref="B78:E78"/>
    <mergeCell ref="B79:E79"/>
    <mergeCell ref="N79:T79"/>
    <mergeCell ref="N9:P10"/>
    <mergeCell ref="Q9:Q11"/>
    <mergeCell ref="R9:R11"/>
  </mergeCells>
  <printOptions/>
  <pageMargins left="0.7086614173228347" right="0.7086614173228347" top="0.17" bottom="0.19"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0070C0"/>
  </sheetPr>
  <dimension ref="A2:U91"/>
  <sheetViews>
    <sheetView zoomScalePageLayoutView="0" workbookViewId="0" topLeftCell="A10">
      <pane ySplit="3" topLeftCell="A64" activePane="bottomLeft" state="frozen"/>
      <selection pane="topLeft" activeCell="A10" sqref="A10"/>
      <selection pane="bottomLeft" activeCell="W22" sqref="W22"/>
    </sheetView>
  </sheetViews>
  <sheetFormatPr defaultColWidth="8.00390625" defaultRowHeight="15.75"/>
  <cols>
    <col min="1" max="1" width="4.625" style="48" customWidth="1"/>
    <col min="2" max="2" width="14.625" style="48" customWidth="1"/>
    <col min="3" max="3" width="10.625" style="48" customWidth="1"/>
    <col min="4" max="4" width="6.875" style="48" customWidth="1"/>
    <col min="5" max="8" width="5.00390625" style="48" customWidth="1"/>
    <col min="9" max="9" width="5.625" style="48" customWidth="1"/>
    <col min="10" max="10" width="5.00390625" style="48" customWidth="1"/>
    <col min="11" max="11" width="5.75390625" style="48" customWidth="1"/>
    <col min="12" max="12" width="5.375" style="48" customWidth="1"/>
    <col min="13" max="13" width="5.00390625" style="48" customWidth="1"/>
    <col min="14" max="14" width="5.375" style="48" customWidth="1"/>
    <col min="15" max="15" width="5.00390625" style="48" customWidth="1"/>
    <col min="16" max="16" width="5.75390625" style="48" customWidth="1"/>
    <col min="17" max="20" width="5.00390625" style="48" customWidth="1"/>
    <col min="21" max="16384" width="8.00390625" style="48" customWidth="1"/>
  </cols>
  <sheetData>
    <row r="2" spans="1:21" ht="16.5" customHeight="1">
      <c r="A2" s="370" t="s">
        <v>104</v>
      </c>
      <c r="B2" s="370"/>
      <c r="C2" s="370"/>
      <c r="D2" s="369" t="s">
        <v>105</v>
      </c>
      <c r="E2" s="369"/>
      <c r="F2" s="369"/>
      <c r="G2" s="369"/>
      <c r="H2" s="369"/>
      <c r="I2" s="369"/>
      <c r="J2" s="369"/>
      <c r="K2" s="369"/>
      <c r="L2" s="369"/>
      <c r="M2" s="369"/>
      <c r="N2" s="369"/>
      <c r="O2" s="57"/>
      <c r="P2" s="57" t="s">
        <v>101</v>
      </c>
      <c r="Q2" s="57"/>
      <c r="R2" s="57"/>
      <c r="S2" s="57"/>
      <c r="T2" s="57"/>
      <c r="U2" s="57"/>
    </row>
    <row r="3" spans="1:21" ht="16.5" customHeight="1">
      <c r="A3" s="370" t="s">
        <v>106</v>
      </c>
      <c r="B3" s="370"/>
      <c r="C3" s="370"/>
      <c r="D3" s="369"/>
      <c r="E3" s="369"/>
      <c r="F3" s="369"/>
      <c r="G3" s="369"/>
      <c r="H3" s="369"/>
      <c r="I3" s="369"/>
      <c r="J3" s="369"/>
      <c r="K3" s="369"/>
      <c r="L3" s="369"/>
      <c r="M3" s="369"/>
      <c r="N3" s="369"/>
      <c r="O3" s="42"/>
      <c r="P3" s="42" t="s">
        <v>3</v>
      </c>
      <c r="Q3" s="42"/>
      <c r="R3" s="42"/>
      <c r="S3" s="42"/>
      <c r="T3" s="42"/>
      <c r="U3" s="42"/>
    </row>
    <row r="4" spans="1:21" ht="16.5" customHeight="1">
      <c r="A4" s="370" t="s">
        <v>55</v>
      </c>
      <c r="B4" s="370"/>
      <c r="C4" s="370"/>
      <c r="D4" s="320" t="s">
        <v>107</v>
      </c>
      <c r="E4" s="320"/>
      <c r="F4" s="320"/>
      <c r="G4" s="320"/>
      <c r="H4" s="320"/>
      <c r="I4" s="320"/>
      <c r="J4" s="320"/>
      <c r="K4" s="320"/>
      <c r="L4" s="320"/>
      <c r="M4" s="320"/>
      <c r="N4" s="320"/>
      <c r="O4" s="42"/>
      <c r="P4" s="42" t="s">
        <v>102</v>
      </c>
      <c r="Q4" s="42"/>
      <c r="R4" s="42"/>
      <c r="S4" s="42"/>
      <c r="T4" s="42"/>
      <c r="U4" s="42"/>
    </row>
    <row r="5" spans="1:21" ht="16.5" customHeight="1">
      <c r="A5" s="371" t="s">
        <v>96</v>
      </c>
      <c r="B5" s="371"/>
      <c r="C5" s="371"/>
      <c r="M5" s="58"/>
      <c r="N5" s="58"/>
      <c r="O5" s="42"/>
      <c r="P5" s="42" t="s">
        <v>108</v>
      </c>
      <c r="Q5" s="42"/>
      <c r="R5" s="42"/>
      <c r="S5" s="42"/>
      <c r="T5" s="42"/>
      <c r="U5" s="42"/>
    </row>
    <row r="6" spans="12:21" ht="16.5" customHeight="1">
      <c r="L6" s="59"/>
      <c r="M6" s="59"/>
      <c r="N6" s="59"/>
      <c r="O6" s="44"/>
      <c r="P6" s="43" t="s">
        <v>109</v>
      </c>
      <c r="Q6" s="44"/>
      <c r="R6" s="44"/>
      <c r="S6" s="44"/>
      <c r="T6" s="44"/>
      <c r="U6" s="60"/>
    </row>
    <row r="7" spans="1:21" s="62" customFormat="1" ht="15.75" customHeight="1">
      <c r="A7" s="337" t="s">
        <v>30</v>
      </c>
      <c r="B7" s="372"/>
      <c r="C7" s="360" t="s">
        <v>110</v>
      </c>
      <c r="D7" s="363" t="s">
        <v>111</v>
      </c>
      <c r="E7" s="364"/>
      <c r="F7" s="364"/>
      <c r="G7" s="364"/>
      <c r="H7" s="364"/>
      <c r="I7" s="364"/>
      <c r="J7" s="364"/>
      <c r="K7" s="364"/>
      <c r="L7" s="364"/>
      <c r="M7" s="364"/>
      <c r="N7" s="364"/>
      <c r="O7" s="364"/>
      <c r="P7" s="364"/>
      <c r="Q7" s="364"/>
      <c r="R7" s="364"/>
      <c r="S7" s="365"/>
      <c r="T7" s="360" t="s">
        <v>112</v>
      </c>
      <c r="U7" s="61"/>
    </row>
    <row r="8" spans="1:20" s="63" customFormat="1" ht="12.75" customHeight="1">
      <c r="A8" s="339"/>
      <c r="B8" s="373"/>
      <c r="C8" s="361"/>
      <c r="D8" s="360" t="s">
        <v>103</v>
      </c>
      <c r="E8" s="363" t="s">
        <v>6</v>
      </c>
      <c r="F8" s="364"/>
      <c r="G8" s="364"/>
      <c r="H8" s="364"/>
      <c r="I8" s="364"/>
      <c r="J8" s="364"/>
      <c r="K8" s="364"/>
      <c r="L8" s="364"/>
      <c r="M8" s="364"/>
      <c r="N8" s="364"/>
      <c r="O8" s="364"/>
      <c r="P8" s="364"/>
      <c r="Q8" s="364"/>
      <c r="R8" s="364"/>
      <c r="S8" s="365"/>
      <c r="T8" s="361"/>
    </row>
    <row r="9" spans="1:20" s="63" customFormat="1" ht="43.5" customHeight="1">
      <c r="A9" s="339"/>
      <c r="B9" s="373"/>
      <c r="C9" s="361"/>
      <c r="D9" s="361"/>
      <c r="E9" s="366" t="s">
        <v>113</v>
      </c>
      <c r="F9" s="367"/>
      <c r="G9" s="368"/>
      <c r="H9" s="366" t="s">
        <v>114</v>
      </c>
      <c r="I9" s="367"/>
      <c r="J9" s="368"/>
      <c r="K9" s="366" t="s">
        <v>115</v>
      </c>
      <c r="L9" s="368"/>
      <c r="M9" s="366" t="s">
        <v>116</v>
      </c>
      <c r="N9" s="367"/>
      <c r="O9" s="368"/>
      <c r="P9" s="360" t="s">
        <v>117</v>
      </c>
      <c r="Q9" s="360" t="s">
        <v>118</v>
      </c>
      <c r="R9" s="360" t="s">
        <v>119</v>
      </c>
      <c r="S9" s="360" t="s">
        <v>120</v>
      </c>
      <c r="T9" s="361"/>
    </row>
    <row r="10" spans="1:20" s="63" customFormat="1" ht="44.25" customHeight="1">
      <c r="A10" s="341"/>
      <c r="B10" s="374"/>
      <c r="C10" s="362"/>
      <c r="D10" s="362"/>
      <c r="E10" s="40" t="s">
        <v>121</v>
      </c>
      <c r="F10" s="17" t="s">
        <v>122</v>
      </c>
      <c r="G10" s="17" t="s">
        <v>123</v>
      </c>
      <c r="H10" s="17" t="s">
        <v>124</v>
      </c>
      <c r="I10" s="17" t="s">
        <v>125</v>
      </c>
      <c r="J10" s="17" t="s">
        <v>126</v>
      </c>
      <c r="K10" s="17" t="s">
        <v>122</v>
      </c>
      <c r="L10" s="17" t="s">
        <v>127</v>
      </c>
      <c r="M10" s="17" t="s">
        <v>128</v>
      </c>
      <c r="N10" s="17" t="s">
        <v>129</v>
      </c>
      <c r="O10" s="17" t="s">
        <v>130</v>
      </c>
      <c r="P10" s="362"/>
      <c r="Q10" s="362"/>
      <c r="R10" s="362"/>
      <c r="S10" s="362"/>
      <c r="T10" s="362"/>
    </row>
    <row r="11" spans="1:20" ht="16.5" customHeight="1">
      <c r="A11" s="106" t="s">
        <v>56</v>
      </c>
      <c r="B11" s="105" t="s">
        <v>5</v>
      </c>
      <c r="C11" s="9">
        <v>1</v>
      </c>
      <c r="D11" s="9">
        <v>2</v>
      </c>
      <c r="E11" s="9">
        <v>3</v>
      </c>
      <c r="F11" s="9">
        <v>4</v>
      </c>
      <c r="G11" s="9">
        <v>5</v>
      </c>
      <c r="H11" s="9">
        <v>6</v>
      </c>
      <c r="I11" s="9">
        <v>7</v>
      </c>
      <c r="J11" s="9">
        <v>8</v>
      </c>
      <c r="K11" s="9">
        <v>9</v>
      </c>
      <c r="L11" s="9">
        <v>10</v>
      </c>
      <c r="M11" s="9">
        <v>11</v>
      </c>
      <c r="N11" s="9">
        <v>12</v>
      </c>
      <c r="O11" s="9">
        <v>13</v>
      </c>
      <c r="P11" s="9">
        <v>14</v>
      </c>
      <c r="Q11" s="9">
        <v>15</v>
      </c>
      <c r="R11" s="9">
        <v>16</v>
      </c>
      <c r="S11" s="9">
        <v>17</v>
      </c>
      <c r="T11" s="9">
        <v>18</v>
      </c>
    </row>
    <row r="12" spans="1:20" ht="25.5" customHeight="1">
      <c r="A12" s="358" t="s">
        <v>15</v>
      </c>
      <c r="B12" s="359"/>
      <c r="C12" s="108">
        <f>SUM(C13:C75)</f>
        <v>9536</v>
      </c>
      <c r="D12" s="108">
        <f aca="true" t="shared" si="0" ref="D12:T12">SUM(D13:D75)</f>
        <v>9128</v>
      </c>
      <c r="E12" s="108">
        <f t="shared" si="0"/>
        <v>5</v>
      </c>
      <c r="F12" s="108">
        <f t="shared" si="0"/>
        <v>438</v>
      </c>
      <c r="G12" s="108">
        <f t="shared" si="0"/>
        <v>2950</v>
      </c>
      <c r="H12" s="108">
        <f t="shared" si="0"/>
        <v>0</v>
      </c>
      <c r="I12" s="108">
        <f t="shared" si="0"/>
        <v>9</v>
      </c>
      <c r="J12" s="108">
        <f t="shared" si="0"/>
        <v>428</v>
      </c>
      <c r="K12" s="108">
        <f t="shared" si="0"/>
        <v>300</v>
      </c>
      <c r="L12" s="108">
        <f t="shared" si="0"/>
        <v>1257</v>
      </c>
      <c r="M12" s="108">
        <f t="shared" si="0"/>
        <v>1</v>
      </c>
      <c r="N12" s="108">
        <f t="shared" si="0"/>
        <v>30</v>
      </c>
      <c r="O12" s="108">
        <f t="shared" si="0"/>
        <v>1176</v>
      </c>
      <c r="P12" s="108">
        <f t="shared" si="0"/>
        <v>434</v>
      </c>
      <c r="Q12" s="108">
        <f t="shared" si="0"/>
        <v>1030</v>
      </c>
      <c r="R12" s="108">
        <f t="shared" si="0"/>
        <v>13</v>
      </c>
      <c r="S12" s="108">
        <f t="shared" si="0"/>
        <v>672</v>
      </c>
      <c r="T12" s="108">
        <f t="shared" si="0"/>
        <v>379</v>
      </c>
    </row>
    <row r="13" spans="1:20" ht="18" customHeight="1">
      <c r="A13" s="107" t="s">
        <v>22</v>
      </c>
      <c r="B13" s="121" t="s">
        <v>220</v>
      </c>
      <c r="C13" s="108">
        <f aca="true" t="shared" si="1" ref="C13:C44">D13+T13</f>
        <v>168</v>
      </c>
      <c r="D13" s="108">
        <f aca="true" t="shared" si="2" ref="D13:D44">E13+F13+G13+H13+I13+J13+K13+L13+M13+N13+O13+P13+Q13+R13+S13</f>
        <v>162</v>
      </c>
      <c r="E13" s="104">
        <v>0</v>
      </c>
      <c r="F13" s="104">
        <v>10</v>
      </c>
      <c r="G13" s="104">
        <v>50</v>
      </c>
      <c r="H13" s="104">
        <v>0</v>
      </c>
      <c r="I13" s="104">
        <v>1</v>
      </c>
      <c r="J13" s="104">
        <v>5</v>
      </c>
      <c r="K13" s="104">
        <v>5</v>
      </c>
      <c r="L13" s="104">
        <v>27</v>
      </c>
      <c r="M13" s="104">
        <v>0</v>
      </c>
      <c r="N13" s="104">
        <v>0</v>
      </c>
      <c r="O13" s="104">
        <v>26</v>
      </c>
      <c r="P13" s="104">
        <v>14</v>
      </c>
      <c r="Q13" s="104">
        <v>18</v>
      </c>
      <c r="R13" s="104">
        <v>0</v>
      </c>
      <c r="S13" s="104">
        <v>6</v>
      </c>
      <c r="T13" s="104">
        <v>6</v>
      </c>
    </row>
    <row r="14" spans="1:20" ht="18" customHeight="1">
      <c r="A14" s="107" t="s">
        <v>23</v>
      </c>
      <c r="B14" s="122" t="s">
        <v>221</v>
      </c>
      <c r="C14" s="108">
        <f t="shared" si="1"/>
        <v>105</v>
      </c>
      <c r="D14" s="108">
        <f t="shared" si="2"/>
        <v>96</v>
      </c>
      <c r="E14" s="104">
        <v>0</v>
      </c>
      <c r="F14" s="104">
        <v>4</v>
      </c>
      <c r="G14" s="104">
        <v>32</v>
      </c>
      <c r="H14" s="104">
        <v>0</v>
      </c>
      <c r="I14" s="104">
        <v>0</v>
      </c>
      <c r="J14" s="104">
        <v>3</v>
      </c>
      <c r="K14" s="104">
        <v>2</v>
      </c>
      <c r="L14" s="104">
        <v>28</v>
      </c>
      <c r="M14" s="104">
        <v>0</v>
      </c>
      <c r="N14" s="104">
        <v>0</v>
      </c>
      <c r="O14" s="104">
        <v>6</v>
      </c>
      <c r="P14" s="104">
        <v>10</v>
      </c>
      <c r="Q14" s="104">
        <v>11</v>
      </c>
      <c r="R14" s="104">
        <v>0</v>
      </c>
      <c r="S14" s="104">
        <v>0</v>
      </c>
      <c r="T14" s="104">
        <v>9</v>
      </c>
    </row>
    <row r="15" spans="1:20" ht="18" customHeight="1">
      <c r="A15" s="107" t="s">
        <v>24</v>
      </c>
      <c r="B15" s="121" t="s">
        <v>251</v>
      </c>
      <c r="C15" s="108">
        <f t="shared" si="1"/>
        <v>139</v>
      </c>
      <c r="D15" s="108">
        <f t="shared" si="2"/>
        <v>136</v>
      </c>
      <c r="E15" s="104">
        <v>0</v>
      </c>
      <c r="F15" s="104">
        <v>7</v>
      </c>
      <c r="G15" s="104">
        <v>55</v>
      </c>
      <c r="H15" s="104">
        <v>0</v>
      </c>
      <c r="I15" s="104">
        <v>1</v>
      </c>
      <c r="J15" s="104">
        <v>6</v>
      </c>
      <c r="K15" s="104">
        <v>0</v>
      </c>
      <c r="L15" s="104">
        <v>16</v>
      </c>
      <c r="M15" s="104">
        <v>0</v>
      </c>
      <c r="N15" s="104">
        <v>0</v>
      </c>
      <c r="O15" s="104">
        <v>18</v>
      </c>
      <c r="P15" s="104">
        <v>5</v>
      </c>
      <c r="Q15" s="104">
        <v>13</v>
      </c>
      <c r="R15" s="104">
        <v>0</v>
      </c>
      <c r="S15" s="104">
        <v>15</v>
      </c>
      <c r="T15" s="104">
        <v>3</v>
      </c>
    </row>
    <row r="16" spans="1:20" ht="18" customHeight="1">
      <c r="A16" s="107" t="s">
        <v>31</v>
      </c>
      <c r="B16" s="125" t="s">
        <v>252</v>
      </c>
      <c r="C16" s="108">
        <f t="shared" si="1"/>
        <v>92</v>
      </c>
      <c r="D16" s="108">
        <f t="shared" si="2"/>
        <v>90</v>
      </c>
      <c r="E16" s="104">
        <v>0</v>
      </c>
      <c r="F16" s="104">
        <v>4</v>
      </c>
      <c r="G16" s="104">
        <v>27</v>
      </c>
      <c r="H16" s="104">
        <v>0</v>
      </c>
      <c r="I16" s="104">
        <v>0</v>
      </c>
      <c r="J16" s="104">
        <v>4</v>
      </c>
      <c r="K16" s="104">
        <v>0</v>
      </c>
      <c r="L16" s="104">
        <v>11</v>
      </c>
      <c r="M16" s="104">
        <v>0</v>
      </c>
      <c r="N16" s="104">
        <v>0</v>
      </c>
      <c r="O16" s="104">
        <v>12</v>
      </c>
      <c r="P16" s="104">
        <v>16</v>
      </c>
      <c r="Q16" s="104">
        <v>11</v>
      </c>
      <c r="R16" s="104">
        <v>0</v>
      </c>
      <c r="S16" s="104">
        <v>5</v>
      </c>
      <c r="T16" s="104">
        <v>2</v>
      </c>
    </row>
    <row r="17" spans="1:20" ht="18" customHeight="1">
      <c r="A17" s="107" t="s">
        <v>32</v>
      </c>
      <c r="B17" s="121" t="s">
        <v>253</v>
      </c>
      <c r="C17" s="108">
        <f t="shared" si="1"/>
        <v>105</v>
      </c>
      <c r="D17" s="108">
        <f t="shared" si="2"/>
        <v>104</v>
      </c>
      <c r="E17" s="104">
        <v>0</v>
      </c>
      <c r="F17" s="104">
        <v>7</v>
      </c>
      <c r="G17" s="104">
        <v>40</v>
      </c>
      <c r="H17" s="104">
        <v>0</v>
      </c>
      <c r="I17" s="104">
        <v>0</v>
      </c>
      <c r="J17" s="104">
        <v>9</v>
      </c>
      <c r="K17" s="104">
        <v>0</v>
      </c>
      <c r="L17" s="104">
        <v>13</v>
      </c>
      <c r="M17" s="104">
        <v>0</v>
      </c>
      <c r="N17" s="104">
        <v>0</v>
      </c>
      <c r="O17" s="104">
        <v>7</v>
      </c>
      <c r="P17" s="104">
        <v>14</v>
      </c>
      <c r="Q17" s="104">
        <v>11</v>
      </c>
      <c r="R17" s="104">
        <v>0</v>
      </c>
      <c r="S17" s="104">
        <v>3</v>
      </c>
      <c r="T17" s="104">
        <v>1</v>
      </c>
    </row>
    <row r="18" spans="1:20" ht="18" customHeight="1">
      <c r="A18" s="107" t="s">
        <v>33</v>
      </c>
      <c r="B18" s="122" t="s">
        <v>229</v>
      </c>
      <c r="C18" s="108">
        <f t="shared" si="1"/>
        <v>131</v>
      </c>
      <c r="D18" s="108">
        <f t="shared" si="2"/>
        <v>127</v>
      </c>
      <c r="E18" s="104">
        <v>1</v>
      </c>
      <c r="F18" s="104">
        <v>6</v>
      </c>
      <c r="G18" s="104">
        <v>33</v>
      </c>
      <c r="H18" s="104">
        <v>0</v>
      </c>
      <c r="I18" s="104">
        <v>0</v>
      </c>
      <c r="J18" s="104">
        <v>12</v>
      </c>
      <c r="K18" s="104">
        <v>2</v>
      </c>
      <c r="L18" s="104">
        <v>20</v>
      </c>
      <c r="M18" s="104">
        <v>0</v>
      </c>
      <c r="N18" s="104">
        <v>0</v>
      </c>
      <c r="O18" s="104">
        <v>26</v>
      </c>
      <c r="P18" s="104">
        <v>9</v>
      </c>
      <c r="Q18" s="104">
        <v>16</v>
      </c>
      <c r="R18" s="104">
        <v>0</v>
      </c>
      <c r="S18" s="104">
        <v>2</v>
      </c>
      <c r="T18" s="104">
        <v>4</v>
      </c>
    </row>
    <row r="19" spans="1:20" ht="18" customHeight="1">
      <c r="A19" s="107" t="s">
        <v>34</v>
      </c>
      <c r="B19" s="122" t="s">
        <v>218</v>
      </c>
      <c r="C19" s="108">
        <f t="shared" si="1"/>
        <v>147</v>
      </c>
      <c r="D19" s="108">
        <f t="shared" si="2"/>
        <v>144</v>
      </c>
      <c r="E19" s="104">
        <v>0</v>
      </c>
      <c r="F19" s="104">
        <v>8</v>
      </c>
      <c r="G19" s="104">
        <v>52</v>
      </c>
      <c r="H19" s="104">
        <v>0</v>
      </c>
      <c r="I19" s="104">
        <v>0</v>
      </c>
      <c r="J19" s="104">
        <v>5</v>
      </c>
      <c r="K19" s="104">
        <v>0</v>
      </c>
      <c r="L19" s="104">
        <v>51</v>
      </c>
      <c r="M19" s="104">
        <v>0</v>
      </c>
      <c r="N19" s="104">
        <v>0</v>
      </c>
      <c r="O19" s="104">
        <v>1</v>
      </c>
      <c r="P19" s="104">
        <v>1</v>
      </c>
      <c r="Q19" s="104">
        <v>17</v>
      </c>
      <c r="R19" s="104">
        <v>0</v>
      </c>
      <c r="S19" s="104">
        <v>9</v>
      </c>
      <c r="T19" s="104">
        <v>3</v>
      </c>
    </row>
    <row r="20" spans="1:20" ht="18" customHeight="1">
      <c r="A20" s="107" t="s">
        <v>35</v>
      </c>
      <c r="B20" s="123" t="s">
        <v>243</v>
      </c>
      <c r="C20" s="108">
        <f t="shared" si="1"/>
        <v>154</v>
      </c>
      <c r="D20" s="108">
        <f t="shared" si="2"/>
        <v>151</v>
      </c>
      <c r="E20" s="104">
        <v>0</v>
      </c>
      <c r="F20" s="104">
        <v>4</v>
      </c>
      <c r="G20" s="104">
        <v>52</v>
      </c>
      <c r="H20" s="104">
        <v>0</v>
      </c>
      <c r="I20" s="104">
        <v>2</v>
      </c>
      <c r="J20" s="104">
        <v>9</v>
      </c>
      <c r="K20" s="104">
        <v>8</v>
      </c>
      <c r="L20" s="104">
        <v>19</v>
      </c>
      <c r="M20" s="104">
        <v>0</v>
      </c>
      <c r="N20" s="104">
        <v>0</v>
      </c>
      <c r="O20" s="104">
        <v>17</v>
      </c>
      <c r="P20" s="104">
        <v>11</v>
      </c>
      <c r="Q20" s="104">
        <v>24</v>
      </c>
      <c r="R20" s="104">
        <v>1</v>
      </c>
      <c r="S20" s="104">
        <v>4</v>
      </c>
      <c r="T20" s="104">
        <v>3</v>
      </c>
    </row>
    <row r="21" spans="1:20" ht="18" customHeight="1">
      <c r="A21" s="107" t="s">
        <v>36</v>
      </c>
      <c r="B21" s="122" t="s">
        <v>222</v>
      </c>
      <c r="C21" s="108">
        <f t="shared" si="1"/>
        <v>130</v>
      </c>
      <c r="D21" s="108">
        <f t="shared" si="2"/>
        <v>116</v>
      </c>
      <c r="E21" s="104">
        <v>0</v>
      </c>
      <c r="F21" s="104">
        <v>4</v>
      </c>
      <c r="G21" s="104">
        <v>34</v>
      </c>
      <c r="H21" s="104">
        <v>0</v>
      </c>
      <c r="I21" s="104">
        <v>0</v>
      </c>
      <c r="J21" s="104">
        <v>4</v>
      </c>
      <c r="K21" s="104">
        <v>1</v>
      </c>
      <c r="L21" s="104">
        <v>12</v>
      </c>
      <c r="M21" s="104">
        <v>0</v>
      </c>
      <c r="N21" s="104">
        <v>0</v>
      </c>
      <c r="O21" s="104">
        <v>27</v>
      </c>
      <c r="P21" s="104">
        <v>5</v>
      </c>
      <c r="Q21" s="104">
        <v>18</v>
      </c>
      <c r="R21" s="104">
        <v>0</v>
      </c>
      <c r="S21" s="104">
        <v>11</v>
      </c>
      <c r="T21" s="104">
        <v>14</v>
      </c>
    </row>
    <row r="22" spans="1:20" ht="18" customHeight="1">
      <c r="A22" s="107" t="s">
        <v>49</v>
      </c>
      <c r="B22" s="121" t="s">
        <v>254</v>
      </c>
      <c r="C22" s="108">
        <f t="shared" si="1"/>
        <v>132</v>
      </c>
      <c r="D22" s="108">
        <f t="shared" si="2"/>
        <v>126</v>
      </c>
      <c r="E22" s="104">
        <v>0</v>
      </c>
      <c r="F22" s="104">
        <v>7</v>
      </c>
      <c r="G22" s="104">
        <v>48</v>
      </c>
      <c r="H22" s="104">
        <v>0</v>
      </c>
      <c r="I22" s="104">
        <v>0</v>
      </c>
      <c r="J22" s="104">
        <v>1</v>
      </c>
      <c r="K22" s="104">
        <v>1</v>
      </c>
      <c r="L22" s="104">
        <v>21</v>
      </c>
      <c r="M22" s="104">
        <v>0</v>
      </c>
      <c r="N22" s="104">
        <v>0</v>
      </c>
      <c r="O22" s="104">
        <v>9</v>
      </c>
      <c r="P22" s="104">
        <v>9</v>
      </c>
      <c r="Q22" s="104">
        <v>19</v>
      </c>
      <c r="R22" s="104">
        <v>1</v>
      </c>
      <c r="S22" s="104">
        <v>10</v>
      </c>
      <c r="T22" s="104">
        <v>6</v>
      </c>
    </row>
    <row r="23" spans="1:20" ht="18" customHeight="1">
      <c r="A23" s="107" t="s">
        <v>51</v>
      </c>
      <c r="B23" s="122" t="s">
        <v>247</v>
      </c>
      <c r="C23" s="108">
        <f t="shared" si="1"/>
        <v>125</v>
      </c>
      <c r="D23" s="108">
        <f t="shared" si="2"/>
        <v>123</v>
      </c>
      <c r="E23" s="104">
        <v>1</v>
      </c>
      <c r="F23" s="104">
        <v>7</v>
      </c>
      <c r="G23" s="104">
        <v>39</v>
      </c>
      <c r="H23" s="104"/>
      <c r="I23" s="104"/>
      <c r="J23" s="104">
        <v>3</v>
      </c>
      <c r="K23" s="104">
        <v>2</v>
      </c>
      <c r="L23" s="104">
        <v>25</v>
      </c>
      <c r="M23" s="104">
        <v>0</v>
      </c>
      <c r="N23" s="104">
        <v>0</v>
      </c>
      <c r="O23" s="104">
        <v>15</v>
      </c>
      <c r="P23" s="104">
        <v>0</v>
      </c>
      <c r="Q23" s="104">
        <v>13</v>
      </c>
      <c r="R23" s="104">
        <v>0</v>
      </c>
      <c r="S23" s="104">
        <v>18</v>
      </c>
      <c r="T23" s="104">
        <v>2</v>
      </c>
    </row>
    <row r="24" spans="1:20" ht="18" customHeight="1">
      <c r="A24" s="107" t="s">
        <v>52</v>
      </c>
      <c r="B24" s="122" t="s">
        <v>223</v>
      </c>
      <c r="C24" s="108">
        <f t="shared" si="1"/>
        <v>143</v>
      </c>
      <c r="D24" s="108">
        <f t="shared" si="2"/>
        <v>128</v>
      </c>
      <c r="E24" s="104">
        <v>0</v>
      </c>
      <c r="F24" s="104">
        <v>5</v>
      </c>
      <c r="G24" s="104">
        <v>36</v>
      </c>
      <c r="H24" s="104">
        <v>0</v>
      </c>
      <c r="I24" s="104">
        <v>0</v>
      </c>
      <c r="J24" s="104">
        <v>4</v>
      </c>
      <c r="K24" s="104">
        <v>4</v>
      </c>
      <c r="L24" s="104">
        <v>41</v>
      </c>
      <c r="M24" s="104">
        <v>0</v>
      </c>
      <c r="N24" s="104">
        <v>0</v>
      </c>
      <c r="O24" s="104">
        <v>13</v>
      </c>
      <c r="P24" s="104">
        <v>2</v>
      </c>
      <c r="Q24" s="104">
        <v>13</v>
      </c>
      <c r="R24" s="104">
        <v>0</v>
      </c>
      <c r="S24" s="104">
        <v>10</v>
      </c>
      <c r="T24" s="104">
        <v>15</v>
      </c>
    </row>
    <row r="25" spans="1:20" ht="18" customHeight="1">
      <c r="A25" s="107" t="s">
        <v>53</v>
      </c>
      <c r="B25" s="121" t="s">
        <v>255</v>
      </c>
      <c r="C25" s="108">
        <f t="shared" si="1"/>
        <v>132</v>
      </c>
      <c r="D25" s="108">
        <f t="shared" si="2"/>
        <v>125</v>
      </c>
      <c r="E25" s="104">
        <v>0</v>
      </c>
      <c r="F25" s="104">
        <v>6</v>
      </c>
      <c r="G25" s="104">
        <v>39</v>
      </c>
      <c r="H25" s="104">
        <v>0</v>
      </c>
      <c r="I25" s="104">
        <v>0</v>
      </c>
      <c r="J25" s="104">
        <v>6</v>
      </c>
      <c r="K25" s="104">
        <v>10</v>
      </c>
      <c r="L25" s="104">
        <v>6</v>
      </c>
      <c r="M25" s="104">
        <v>0</v>
      </c>
      <c r="N25" s="104">
        <v>1</v>
      </c>
      <c r="O25" s="104">
        <v>22</v>
      </c>
      <c r="P25" s="104">
        <v>5</v>
      </c>
      <c r="Q25" s="104">
        <v>15</v>
      </c>
      <c r="R25" s="104">
        <v>0</v>
      </c>
      <c r="S25" s="104">
        <v>15</v>
      </c>
      <c r="T25" s="104">
        <v>7</v>
      </c>
    </row>
    <row r="26" spans="1:20" ht="18" customHeight="1">
      <c r="A26" s="107" t="s">
        <v>54</v>
      </c>
      <c r="B26" s="122" t="s">
        <v>236</v>
      </c>
      <c r="C26" s="108">
        <f t="shared" si="1"/>
        <v>129</v>
      </c>
      <c r="D26" s="108">
        <f t="shared" si="2"/>
        <v>123</v>
      </c>
      <c r="E26" s="104">
        <v>0</v>
      </c>
      <c r="F26" s="104">
        <v>6</v>
      </c>
      <c r="G26" s="104">
        <v>52</v>
      </c>
      <c r="H26" s="104">
        <v>0</v>
      </c>
      <c r="I26" s="104">
        <v>0</v>
      </c>
      <c r="J26" s="104">
        <v>9</v>
      </c>
      <c r="K26" s="104">
        <v>3</v>
      </c>
      <c r="L26" s="104">
        <v>19</v>
      </c>
      <c r="M26" s="104">
        <v>0</v>
      </c>
      <c r="N26" s="104">
        <v>0</v>
      </c>
      <c r="O26" s="104">
        <v>11</v>
      </c>
      <c r="P26" s="104">
        <v>0</v>
      </c>
      <c r="Q26" s="104">
        <v>14</v>
      </c>
      <c r="R26" s="104">
        <v>1</v>
      </c>
      <c r="S26" s="104">
        <v>8</v>
      </c>
      <c r="T26" s="104">
        <v>6</v>
      </c>
    </row>
    <row r="27" spans="1:20" ht="18" customHeight="1">
      <c r="A27" s="107" t="s">
        <v>57</v>
      </c>
      <c r="B27" s="122" t="s">
        <v>224</v>
      </c>
      <c r="C27" s="108">
        <f t="shared" si="1"/>
        <v>127</v>
      </c>
      <c r="D27" s="108">
        <f t="shared" si="2"/>
        <v>124</v>
      </c>
      <c r="E27" s="104">
        <v>0</v>
      </c>
      <c r="F27" s="104">
        <v>7</v>
      </c>
      <c r="G27" s="104">
        <v>32</v>
      </c>
      <c r="H27" s="104">
        <v>0</v>
      </c>
      <c r="I27" s="104">
        <v>0</v>
      </c>
      <c r="J27" s="104">
        <v>5</v>
      </c>
      <c r="K27" s="104">
        <v>4</v>
      </c>
      <c r="L27" s="104">
        <v>23</v>
      </c>
      <c r="M27" s="104">
        <v>0</v>
      </c>
      <c r="N27" s="104">
        <v>0</v>
      </c>
      <c r="O27" s="104">
        <v>30</v>
      </c>
      <c r="P27" s="104">
        <v>5</v>
      </c>
      <c r="Q27" s="104">
        <v>11</v>
      </c>
      <c r="R27" s="104">
        <v>0</v>
      </c>
      <c r="S27" s="104">
        <v>7</v>
      </c>
      <c r="T27" s="104" t="s">
        <v>24</v>
      </c>
    </row>
    <row r="28" spans="1:20" ht="18" customHeight="1">
      <c r="A28" s="107" t="s">
        <v>58</v>
      </c>
      <c r="B28" s="121" t="s">
        <v>256</v>
      </c>
      <c r="C28" s="108">
        <f t="shared" si="1"/>
        <v>201</v>
      </c>
      <c r="D28" s="108">
        <f t="shared" si="2"/>
        <v>201</v>
      </c>
      <c r="E28" s="104">
        <v>0</v>
      </c>
      <c r="F28" s="104">
        <v>8</v>
      </c>
      <c r="G28" s="104">
        <v>73</v>
      </c>
      <c r="H28" s="104">
        <v>0</v>
      </c>
      <c r="I28" s="104">
        <v>0</v>
      </c>
      <c r="J28" s="104">
        <v>1</v>
      </c>
      <c r="K28" s="104">
        <v>7</v>
      </c>
      <c r="L28" s="104">
        <v>47</v>
      </c>
      <c r="M28" s="104">
        <v>0</v>
      </c>
      <c r="N28" s="104">
        <v>0</v>
      </c>
      <c r="O28" s="104">
        <v>21</v>
      </c>
      <c r="P28" s="104">
        <v>4</v>
      </c>
      <c r="Q28" s="104">
        <v>22</v>
      </c>
      <c r="R28" s="104">
        <v>0</v>
      </c>
      <c r="S28" s="104">
        <v>18</v>
      </c>
      <c r="T28" s="104">
        <v>0</v>
      </c>
    </row>
    <row r="29" spans="1:20" ht="18" customHeight="1">
      <c r="A29" s="107" t="s">
        <v>59</v>
      </c>
      <c r="B29" s="121" t="s">
        <v>257</v>
      </c>
      <c r="C29" s="108">
        <f t="shared" si="1"/>
        <v>123</v>
      </c>
      <c r="D29" s="108">
        <f t="shared" si="2"/>
        <v>121</v>
      </c>
      <c r="E29" s="104">
        <v>0</v>
      </c>
      <c r="F29" s="104">
        <v>4</v>
      </c>
      <c r="G29" s="104">
        <v>28</v>
      </c>
      <c r="H29" s="104">
        <v>0</v>
      </c>
      <c r="I29" s="104">
        <v>0</v>
      </c>
      <c r="J29" s="104">
        <v>3</v>
      </c>
      <c r="K29" s="104">
        <v>12</v>
      </c>
      <c r="L29" s="104">
        <v>21</v>
      </c>
      <c r="M29" s="104">
        <v>0</v>
      </c>
      <c r="N29" s="104">
        <v>0</v>
      </c>
      <c r="O29" s="104">
        <v>11</v>
      </c>
      <c r="P29" s="104">
        <v>12</v>
      </c>
      <c r="Q29" s="104">
        <v>10</v>
      </c>
      <c r="R29" s="104">
        <v>0</v>
      </c>
      <c r="S29" s="104">
        <v>20</v>
      </c>
      <c r="T29" s="104">
        <v>2</v>
      </c>
    </row>
    <row r="30" spans="1:20" ht="18" customHeight="1">
      <c r="A30" s="107" t="s">
        <v>60</v>
      </c>
      <c r="B30" s="121" t="s">
        <v>73</v>
      </c>
      <c r="C30" s="108">
        <f t="shared" si="1"/>
        <v>115</v>
      </c>
      <c r="D30" s="108">
        <f t="shared" si="2"/>
        <v>105</v>
      </c>
      <c r="E30" s="104">
        <v>0</v>
      </c>
      <c r="F30" s="104">
        <v>5</v>
      </c>
      <c r="G30" s="104">
        <v>23</v>
      </c>
      <c r="H30" s="104">
        <v>0</v>
      </c>
      <c r="I30" s="104">
        <v>0</v>
      </c>
      <c r="J30" s="104">
        <v>7</v>
      </c>
      <c r="K30" s="104">
        <v>26</v>
      </c>
      <c r="L30" s="104">
        <v>8</v>
      </c>
      <c r="M30" s="104">
        <v>0</v>
      </c>
      <c r="N30" s="104">
        <v>0</v>
      </c>
      <c r="O30" s="104">
        <v>4</v>
      </c>
      <c r="P30" s="104">
        <v>5</v>
      </c>
      <c r="Q30" s="104">
        <v>14</v>
      </c>
      <c r="R30" s="104">
        <v>1</v>
      </c>
      <c r="S30" s="104">
        <v>12</v>
      </c>
      <c r="T30" s="104">
        <v>10</v>
      </c>
    </row>
    <row r="31" spans="1:20" ht="18" customHeight="1">
      <c r="A31" s="107" t="s">
        <v>61</v>
      </c>
      <c r="B31" s="122" t="s">
        <v>228</v>
      </c>
      <c r="C31" s="108">
        <f t="shared" si="1"/>
        <v>204</v>
      </c>
      <c r="D31" s="108">
        <f t="shared" si="2"/>
        <v>194</v>
      </c>
      <c r="E31" s="104">
        <v>0</v>
      </c>
      <c r="F31" s="104">
        <v>9</v>
      </c>
      <c r="G31" s="104">
        <v>61</v>
      </c>
      <c r="H31" s="104">
        <v>0</v>
      </c>
      <c r="I31" s="104">
        <v>0</v>
      </c>
      <c r="J31" s="104">
        <v>10</v>
      </c>
      <c r="K31" s="104">
        <v>3</v>
      </c>
      <c r="L31" s="104">
        <v>41</v>
      </c>
      <c r="M31" s="104">
        <v>1</v>
      </c>
      <c r="N31" s="104">
        <v>0</v>
      </c>
      <c r="O31" s="104">
        <v>20</v>
      </c>
      <c r="P31" s="104">
        <v>13</v>
      </c>
      <c r="Q31" s="104">
        <v>23</v>
      </c>
      <c r="R31" s="104">
        <v>0</v>
      </c>
      <c r="S31" s="104">
        <v>13</v>
      </c>
      <c r="T31" s="104">
        <v>10</v>
      </c>
    </row>
    <row r="32" spans="1:20" ht="18" customHeight="1">
      <c r="A32" s="107" t="s">
        <v>62</v>
      </c>
      <c r="B32" s="122" t="s">
        <v>230</v>
      </c>
      <c r="C32" s="108">
        <f t="shared" si="1"/>
        <v>179</v>
      </c>
      <c r="D32" s="108">
        <f t="shared" si="2"/>
        <v>168</v>
      </c>
      <c r="E32" s="104">
        <v>0</v>
      </c>
      <c r="F32" s="104">
        <v>6</v>
      </c>
      <c r="G32" s="104">
        <v>68</v>
      </c>
      <c r="H32" s="104">
        <v>0</v>
      </c>
      <c r="I32" s="104">
        <v>0</v>
      </c>
      <c r="J32" s="104">
        <v>10</v>
      </c>
      <c r="K32" s="104">
        <v>4</v>
      </c>
      <c r="L32" s="104">
        <v>13</v>
      </c>
      <c r="M32" s="104">
        <v>0</v>
      </c>
      <c r="N32" s="104">
        <v>0</v>
      </c>
      <c r="O32" s="104">
        <v>27</v>
      </c>
      <c r="P32" s="104">
        <v>5</v>
      </c>
      <c r="Q32" s="104">
        <v>22</v>
      </c>
      <c r="R32" s="104">
        <v>0</v>
      </c>
      <c r="S32" s="104">
        <v>13</v>
      </c>
      <c r="T32" s="104">
        <v>11</v>
      </c>
    </row>
    <row r="33" spans="1:20" ht="18" customHeight="1">
      <c r="A33" s="107" t="s">
        <v>63</v>
      </c>
      <c r="B33" s="125" t="s">
        <v>74</v>
      </c>
      <c r="C33" s="108">
        <f t="shared" si="1"/>
        <v>174</v>
      </c>
      <c r="D33" s="108">
        <f t="shared" si="2"/>
        <v>172</v>
      </c>
      <c r="E33" s="104">
        <v>0</v>
      </c>
      <c r="F33" s="104">
        <v>4</v>
      </c>
      <c r="G33" s="104">
        <v>59</v>
      </c>
      <c r="H33" s="104">
        <v>0</v>
      </c>
      <c r="I33" s="104">
        <v>0</v>
      </c>
      <c r="J33" s="104">
        <v>7</v>
      </c>
      <c r="K33" s="104">
        <v>12</v>
      </c>
      <c r="L33" s="104">
        <v>24</v>
      </c>
      <c r="M33" s="104">
        <v>0</v>
      </c>
      <c r="N33" s="104">
        <v>0</v>
      </c>
      <c r="O33" s="104">
        <v>17</v>
      </c>
      <c r="P33" s="104">
        <v>8</v>
      </c>
      <c r="Q33" s="104">
        <v>23</v>
      </c>
      <c r="R33" s="104">
        <v>0</v>
      </c>
      <c r="S33" s="104">
        <v>18</v>
      </c>
      <c r="T33" s="104">
        <v>2</v>
      </c>
    </row>
    <row r="34" spans="1:20" ht="18" customHeight="1">
      <c r="A34" s="107" t="s">
        <v>64</v>
      </c>
      <c r="B34" s="121" t="s">
        <v>75</v>
      </c>
      <c r="C34" s="108">
        <f t="shared" si="1"/>
        <v>124</v>
      </c>
      <c r="D34" s="108">
        <f t="shared" si="2"/>
        <v>123</v>
      </c>
      <c r="E34" s="104">
        <v>0</v>
      </c>
      <c r="F34" s="104" t="s">
        <v>32</v>
      </c>
      <c r="G34" s="104" t="s">
        <v>193</v>
      </c>
      <c r="H34" s="104">
        <v>0</v>
      </c>
      <c r="I34" s="104">
        <v>0</v>
      </c>
      <c r="J34" s="104" t="s">
        <v>31</v>
      </c>
      <c r="K34" s="104" t="s">
        <v>62</v>
      </c>
      <c r="L34" s="104" t="s">
        <v>54</v>
      </c>
      <c r="M34" s="104">
        <v>0</v>
      </c>
      <c r="N34" s="104">
        <v>0</v>
      </c>
      <c r="O34" s="104" t="s">
        <v>36</v>
      </c>
      <c r="P34" s="104" t="s">
        <v>31</v>
      </c>
      <c r="Q34" s="104" t="s">
        <v>58</v>
      </c>
      <c r="R34" s="104">
        <v>0</v>
      </c>
      <c r="S34" s="104" t="s">
        <v>52</v>
      </c>
      <c r="T34" s="104" t="s">
        <v>22</v>
      </c>
    </row>
    <row r="35" spans="1:20" ht="18" customHeight="1">
      <c r="A35" s="107" t="s">
        <v>65</v>
      </c>
      <c r="B35" s="121" t="s">
        <v>76</v>
      </c>
      <c r="C35" s="108">
        <f t="shared" si="1"/>
        <v>85</v>
      </c>
      <c r="D35" s="108">
        <f t="shared" si="2"/>
        <v>84</v>
      </c>
      <c r="E35" s="104">
        <v>0</v>
      </c>
      <c r="F35" s="104" t="s">
        <v>36</v>
      </c>
      <c r="G35" s="104" t="s">
        <v>63</v>
      </c>
      <c r="H35" s="104">
        <v>0</v>
      </c>
      <c r="I35" s="104">
        <v>0</v>
      </c>
      <c r="J35" s="104" t="s">
        <v>36</v>
      </c>
      <c r="K35" s="104">
        <v>0</v>
      </c>
      <c r="L35" s="104" t="s">
        <v>64</v>
      </c>
      <c r="M35" s="104">
        <v>0</v>
      </c>
      <c r="N35" s="104">
        <v>0</v>
      </c>
      <c r="O35" s="104" t="s">
        <v>35</v>
      </c>
      <c r="P35" s="104" t="s">
        <v>31</v>
      </c>
      <c r="Q35" s="104" t="s">
        <v>35</v>
      </c>
      <c r="R35" s="104">
        <v>0</v>
      </c>
      <c r="S35" s="104" t="s">
        <v>24</v>
      </c>
      <c r="T35" s="104" t="s">
        <v>22</v>
      </c>
    </row>
    <row r="36" spans="1:20" ht="18" customHeight="1">
      <c r="A36" s="107" t="s">
        <v>66</v>
      </c>
      <c r="B36" s="123" t="s">
        <v>77</v>
      </c>
      <c r="C36" s="108">
        <f t="shared" si="1"/>
        <v>518</v>
      </c>
      <c r="D36" s="108">
        <f t="shared" si="2"/>
        <v>509</v>
      </c>
      <c r="E36" s="104">
        <v>0</v>
      </c>
      <c r="F36" s="104">
        <v>24</v>
      </c>
      <c r="G36" s="104">
        <v>200</v>
      </c>
      <c r="H36" s="104">
        <v>0</v>
      </c>
      <c r="I36" s="104">
        <v>0</v>
      </c>
      <c r="J36" s="104">
        <v>34</v>
      </c>
      <c r="K36" s="104">
        <v>0</v>
      </c>
      <c r="L36" s="104">
        <v>50</v>
      </c>
      <c r="M36" s="104">
        <v>0</v>
      </c>
      <c r="N36" s="104">
        <v>2</v>
      </c>
      <c r="O36" s="104">
        <v>101</v>
      </c>
      <c r="P36" s="104">
        <v>7</v>
      </c>
      <c r="Q36" s="104">
        <v>59</v>
      </c>
      <c r="R36" s="104">
        <v>0</v>
      </c>
      <c r="S36" s="104">
        <v>32</v>
      </c>
      <c r="T36" s="104">
        <v>9</v>
      </c>
    </row>
    <row r="37" spans="1:20" ht="18" customHeight="1">
      <c r="A37" s="107" t="s">
        <v>67</v>
      </c>
      <c r="B37" s="123" t="s">
        <v>237</v>
      </c>
      <c r="C37" s="108">
        <f t="shared" si="1"/>
        <v>141</v>
      </c>
      <c r="D37" s="108">
        <f t="shared" si="2"/>
        <v>134</v>
      </c>
      <c r="E37" s="104">
        <v>0</v>
      </c>
      <c r="F37" s="104">
        <v>6</v>
      </c>
      <c r="G37" s="104">
        <v>42</v>
      </c>
      <c r="H37" s="104">
        <v>0</v>
      </c>
      <c r="I37" s="104">
        <v>0</v>
      </c>
      <c r="J37" s="104">
        <v>5</v>
      </c>
      <c r="K37" s="104">
        <v>8</v>
      </c>
      <c r="L37" s="104">
        <v>15</v>
      </c>
      <c r="M37" s="104">
        <v>0</v>
      </c>
      <c r="N37" s="104">
        <v>0</v>
      </c>
      <c r="O37" s="104">
        <v>16</v>
      </c>
      <c r="P37" s="104">
        <v>7</v>
      </c>
      <c r="Q37" s="104">
        <v>15</v>
      </c>
      <c r="R37" s="104">
        <v>1</v>
      </c>
      <c r="S37" s="104">
        <v>19</v>
      </c>
      <c r="T37" s="104">
        <v>7</v>
      </c>
    </row>
    <row r="38" spans="1:20" ht="18" customHeight="1">
      <c r="A38" s="107" t="s">
        <v>68</v>
      </c>
      <c r="B38" s="121" t="s">
        <v>78</v>
      </c>
      <c r="C38" s="108">
        <f t="shared" si="1"/>
        <v>229</v>
      </c>
      <c r="D38" s="108">
        <f t="shared" si="2"/>
        <v>227</v>
      </c>
      <c r="E38" s="104">
        <v>0</v>
      </c>
      <c r="F38" s="104">
        <v>5</v>
      </c>
      <c r="G38" s="104">
        <v>55</v>
      </c>
      <c r="H38" s="104">
        <v>0</v>
      </c>
      <c r="I38" s="104">
        <v>0</v>
      </c>
      <c r="J38" s="104">
        <v>16</v>
      </c>
      <c r="K38" s="104">
        <v>9</v>
      </c>
      <c r="L38" s="104">
        <v>11</v>
      </c>
      <c r="M38" s="104">
        <v>0</v>
      </c>
      <c r="N38" s="104">
        <v>24</v>
      </c>
      <c r="O38" s="104">
        <v>61</v>
      </c>
      <c r="P38" s="104">
        <v>0</v>
      </c>
      <c r="Q38" s="104">
        <v>15</v>
      </c>
      <c r="R38" s="104">
        <v>0</v>
      </c>
      <c r="S38" s="104">
        <v>31</v>
      </c>
      <c r="T38" s="104" t="s">
        <v>23</v>
      </c>
    </row>
    <row r="39" spans="1:20" ht="18" customHeight="1">
      <c r="A39" s="107" t="s">
        <v>69</v>
      </c>
      <c r="B39" s="121" t="s">
        <v>79</v>
      </c>
      <c r="C39" s="108">
        <f t="shared" si="1"/>
        <v>202</v>
      </c>
      <c r="D39" s="108">
        <f t="shared" si="2"/>
        <v>202</v>
      </c>
      <c r="E39" s="104">
        <v>0</v>
      </c>
      <c r="F39" s="104">
        <v>15</v>
      </c>
      <c r="G39" s="104">
        <v>77</v>
      </c>
      <c r="H39" s="104">
        <v>0</v>
      </c>
      <c r="I39" s="104">
        <v>0</v>
      </c>
      <c r="J39" s="104">
        <v>3</v>
      </c>
      <c r="K39" s="104">
        <v>2</v>
      </c>
      <c r="L39" s="104">
        <v>44</v>
      </c>
      <c r="M39" s="104">
        <v>0</v>
      </c>
      <c r="N39" s="104">
        <v>0</v>
      </c>
      <c r="O39" s="104">
        <v>16</v>
      </c>
      <c r="P39" s="104">
        <v>1</v>
      </c>
      <c r="Q39" s="104">
        <v>26</v>
      </c>
      <c r="R39" s="104">
        <v>1</v>
      </c>
      <c r="S39" s="104">
        <v>17</v>
      </c>
      <c r="T39" s="104">
        <v>0</v>
      </c>
    </row>
    <row r="40" spans="1:20" ht="18" customHeight="1">
      <c r="A40" s="107" t="s">
        <v>70</v>
      </c>
      <c r="B40" s="122" t="s">
        <v>219</v>
      </c>
      <c r="C40" s="108">
        <f t="shared" si="1"/>
        <v>105</v>
      </c>
      <c r="D40" s="108">
        <f t="shared" si="2"/>
        <v>102</v>
      </c>
      <c r="E40" s="104">
        <v>0</v>
      </c>
      <c r="F40" s="104">
        <v>2</v>
      </c>
      <c r="G40" s="104">
        <v>32</v>
      </c>
      <c r="H40" s="104">
        <v>0</v>
      </c>
      <c r="I40" s="104">
        <v>0</v>
      </c>
      <c r="J40" s="104">
        <v>8</v>
      </c>
      <c r="K40" s="104">
        <v>0</v>
      </c>
      <c r="L40" s="104">
        <v>21</v>
      </c>
      <c r="M40" s="104">
        <v>0</v>
      </c>
      <c r="N40" s="104"/>
      <c r="O40" s="104">
        <v>21</v>
      </c>
      <c r="P40" s="104">
        <v>7</v>
      </c>
      <c r="Q40" s="104">
        <v>11</v>
      </c>
      <c r="R40" s="104">
        <v>0</v>
      </c>
      <c r="S40" s="104"/>
      <c r="T40" s="104">
        <v>3</v>
      </c>
    </row>
    <row r="41" spans="1:20" ht="18" customHeight="1">
      <c r="A41" s="107" t="s">
        <v>71</v>
      </c>
      <c r="B41" s="121" t="s">
        <v>80</v>
      </c>
      <c r="C41" s="108">
        <f t="shared" si="1"/>
        <v>125</v>
      </c>
      <c r="D41" s="108">
        <f t="shared" si="2"/>
        <v>117</v>
      </c>
      <c r="E41" s="104">
        <v>0</v>
      </c>
      <c r="F41" s="104">
        <v>4</v>
      </c>
      <c r="G41" s="104">
        <v>44</v>
      </c>
      <c r="H41" s="104">
        <v>0</v>
      </c>
      <c r="I41" s="104">
        <v>0</v>
      </c>
      <c r="J41" s="104">
        <v>8</v>
      </c>
      <c r="K41" s="104">
        <v>4</v>
      </c>
      <c r="L41" s="104">
        <v>9</v>
      </c>
      <c r="M41" s="104">
        <v>0</v>
      </c>
      <c r="N41" s="104">
        <v>1</v>
      </c>
      <c r="O41" s="104">
        <v>12</v>
      </c>
      <c r="P41" s="104">
        <v>2</v>
      </c>
      <c r="Q41" s="104">
        <v>16</v>
      </c>
      <c r="R41" s="104">
        <v>0</v>
      </c>
      <c r="S41" s="104">
        <v>17</v>
      </c>
      <c r="T41" s="104">
        <v>8</v>
      </c>
    </row>
    <row r="42" spans="1:20" ht="18" customHeight="1">
      <c r="A42" s="107" t="s">
        <v>72</v>
      </c>
      <c r="B42" s="122" t="s">
        <v>248</v>
      </c>
      <c r="C42" s="108">
        <f t="shared" si="1"/>
        <v>663</v>
      </c>
      <c r="D42" s="108">
        <f t="shared" si="2"/>
        <v>617</v>
      </c>
      <c r="E42" s="104">
        <v>1</v>
      </c>
      <c r="F42" s="104">
        <v>56</v>
      </c>
      <c r="G42" s="104">
        <v>230</v>
      </c>
      <c r="H42" s="104">
        <v>0</v>
      </c>
      <c r="I42" s="104">
        <v>2</v>
      </c>
      <c r="J42" s="104">
        <v>15</v>
      </c>
      <c r="K42" s="104">
        <v>1</v>
      </c>
      <c r="L42" s="104">
        <v>136</v>
      </c>
      <c r="M42" s="104">
        <v>0</v>
      </c>
      <c r="N42" s="104">
        <v>1</v>
      </c>
      <c r="O42" s="104">
        <v>55</v>
      </c>
      <c r="P42" s="104">
        <v>6</v>
      </c>
      <c r="Q42" s="104">
        <v>62</v>
      </c>
      <c r="R42" s="104">
        <v>0</v>
      </c>
      <c r="S42" s="104">
        <v>52</v>
      </c>
      <c r="T42" s="104">
        <v>46</v>
      </c>
    </row>
    <row r="43" spans="1:20" ht="18" customHeight="1">
      <c r="A43" s="107" t="s">
        <v>185</v>
      </c>
      <c r="B43" s="121" t="s">
        <v>81</v>
      </c>
      <c r="C43" s="108">
        <f t="shared" si="1"/>
        <v>119</v>
      </c>
      <c r="D43" s="108">
        <f t="shared" si="2"/>
        <v>110</v>
      </c>
      <c r="E43" s="104">
        <v>0</v>
      </c>
      <c r="F43" s="104">
        <v>4</v>
      </c>
      <c r="G43" s="104">
        <v>43</v>
      </c>
      <c r="H43" s="104">
        <v>0</v>
      </c>
      <c r="I43" s="104">
        <v>0</v>
      </c>
      <c r="J43" s="104">
        <v>9</v>
      </c>
      <c r="K43" s="104">
        <v>3</v>
      </c>
      <c r="L43" s="104">
        <v>14</v>
      </c>
      <c r="M43" s="104">
        <v>0</v>
      </c>
      <c r="N43" s="104">
        <v>0</v>
      </c>
      <c r="O43" s="104">
        <v>5</v>
      </c>
      <c r="P43" s="104">
        <v>1</v>
      </c>
      <c r="Q43" s="104">
        <v>12</v>
      </c>
      <c r="R43" s="104">
        <v>0</v>
      </c>
      <c r="S43" s="104">
        <v>19</v>
      </c>
      <c r="T43" s="104">
        <v>9</v>
      </c>
    </row>
    <row r="44" spans="1:20" s="6" customFormat="1" ht="18" customHeight="1">
      <c r="A44" s="107" t="s">
        <v>186</v>
      </c>
      <c r="B44" s="122" t="s">
        <v>227</v>
      </c>
      <c r="C44" s="108">
        <f t="shared" si="1"/>
        <v>191</v>
      </c>
      <c r="D44" s="108">
        <f t="shared" si="2"/>
        <v>189</v>
      </c>
      <c r="E44" s="104">
        <v>0</v>
      </c>
      <c r="F44" s="104">
        <v>8</v>
      </c>
      <c r="G44" s="104">
        <v>69</v>
      </c>
      <c r="H44" s="104">
        <v>0</v>
      </c>
      <c r="I44" s="104">
        <v>0</v>
      </c>
      <c r="J44" s="104">
        <v>1</v>
      </c>
      <c r="K44" s="104">
        <v>5</v>
      </c>
      <c r="L44" s="104">
        <v>22</v>
      </c>
      <c r="M44" s="104">
        <v>0</v>
      </c>
      <c r="N44" s="104">
        <v>0</v>
      </c>
      <c r="O44" s="104">
        <v>40</v>
      </c>
      <c r="P44" s="104">
        <v>8</v>
      </c>
      <c r="Q44" s="104">
        <v>20</v>
      </c>
      <c r="R44" s="104">
        <v>0</v>
      </c>
      <c r="S44" s="104">
        <v>16</v>
      </c>
      <c r="T44" s="104">
        <v>2</v>
      </c>
    </row>
    <row r="45" spans="1:20" s="6" customFormat="1" ht="18" customHeight="1">
      <c r="A45" s="107" t="s">
        <v>187</v>
      </c>
      <c r="B45" s="123" t="s">
        <v>244</v>
      </c>
      <c r="C45" s="108">
        <f aca="true" t="shared" si="3" ref="C45:C75">D45+T45</f>
        <v>105</v>
      </c>
      <c r="D45" s="108">
        <f aca="true" t="shared" si="4" ref="D45:D75">E45+F45+G45+H45+I45+J45+K45+L45+M45+N45+O45+P45+Q45+R45+S45</f>
        <v>105</v>
      </c>
      <c r="E45" s="104">
        <v>0</v>
      </c>
      <c r="F45" s="104">
        <v>4</v>
      </c>
      <c r="G45" s="104">
        <v>22</v>
      </c>
      <c r="H45" s="104">
        <v>0</v>
      </c>
      <c r="I45" s="104">
        <v>0</v>
      </c>
      <c r="J45" s="104">
        <v>7</v>
      </c>
      <c r="K45" s="104">
        <v>8</v>
      </c>
      <c r="L45" s="104">
        <v>8</v>
      </c>
      <c r="M45" s="104">
        <v>0</v>
      </c>
      <c r="N45" s="104">
        <v>0</v>
      </c>
      <c r="O45" s="104">
        <v>16</v>
      </c>
      <c r="P45" s="104">
        <v>7</v>
      </c>
      <c r="Q45" s="104">
        <v>16</v>
      </c>
      <c r="R45" s="104">
        <v>0</v>
      </c>
      <c r="S45" s="104">
        <v>17</v>
      </c>
      <c r="T45" s="104">
        <v>0</v>
      </c>
    </row>
    <row r="46" spans="1:20" s="6" customFormat="1" ht="18" customHeight="1">
      <c r="A46" s="107" t="s">
        <v>188</v>
      </c>
      <c r="B46" s="122" t="s">
        <v>249</v>
      </c>
      <c r="C46" s="108">
        <f t="shared" si="3"/>
        <v>129</v>
      </c>
      <c r="D46" s="108">
        <f t="shared" si="4"/>
        <v>120</v>
      </c>
      <c r="E46" s="104">
        <v>0</v>
      </c>
      <c r="F46" s="104">
        <v>6</v>
      </c>
      <c r="G46" s="104">
        <v>44</v>
      </c>
      <c r="H46" s="104">
        <v>0</v>
      </c>
      <c r="I46" s="104">
        <v>0</v>
      </c>
      <c r="J46" s="104">
        <v>3</v>
      </c>
      <c r="K46" s="104">
        <v>1</v>
      </c>
      <c r="L46" s="104">
        <v>6</v>
      </c>
      <c r="M46" s="104">
        <v>0</v>
      </c>
      <c r="N46" s="104">
        <v>0</v>
      </c>
      <c r="O46" s="104">
        <v>35</v>
      </c>
      <c r="P46" s="104">
        <v>5</v>
      </c>
      <c r="Q46" s="104">
        <v>13</v>
      </c>
      <c r="R46" s="104">
        <v>0</v>
      </c>
      <c r="S46" s="104">
        <v>7</v>
      </c>
      <c r="T46" s="104">
        <v>9</v>
      </c>
    </row>
    <row r="47" spans="1:20" s="6" customFormat="1" ht="18" customHeight="1">
      <c r="A47" s="107" t="s">
        <v>189</v>
      </c>
      <c r="B47" s="121" t="s">
        <v>82</v>
      </c>
      <c r="C47" s="108">
        <f t="shared" si="3"/>
        <v>85</v>
      </c>
      <c r="D47" s="108">
        <f t="shared" si="4"/>
        <v>73</v>
      </c>
      <c r="E47" s="104" t="s">
        <v>258</v>
      </c>
      <c r="F47" s="104" t="s">
        <v>31</v>
      </c>
      <c r="G47" s="104" t="s">
        <v>58</v>
      </c>
      <c r="H47" s="104"/>
      <c r="I47" s="104"/>
      <c r="J47" s="104" t="s">
        <v>22</v>
      </c>
      <c r="K47" s="104" t="s">
        <v>34</v>
      </c>
      <c r="L47" s="104" t="s">
        <v>35</v>
      </c>
      <c r="M47" s="104"/>
      <c r="N47" s="104"/>
      <c r="O47" s="104" t="s">
        <v>34</v>
      </c>
      <c r="P47" s="104" t="s">
        <v>32</v>
      </c>
      <c r="Q47" s="104" t="s">
        <v>49</v>
      </c>
      <c r="R47" s="104"/>
      <c r="S47" s="104" t="s">
        <v>57</v>
      </c>
      <c r="T47" s="104" t="s">
        <v>52</v>
      </c>
    </row>
    <row r="48" spans="1:20" s="6" customFormat="1" ht="18" customHeight="1">
      <c r="A48" s="107" t="s">
        <v>190</v>
      </c>
      <c r="B48" s="121" t="s">
        <v>83</v>
      </c>
      <c r="C48" s="108">
        <f t="shared" si="3"/>
        <v>131</v>
      </c>
      <c r="D48" s="108">
        <f t="shared" si="4"/>
        <v>126</v>
      </c>
      <c r="E48" s="104">
        <v>0</v>
      </c>
      <c r="F48" s="104">
        <v>6</v>
      </c>
      <c r="G48" s="104">
        <v>33</v>
      </c>
      <c r="H48" s="104">
        <v>0</v>
      </c>
      <c r="I48" s="104">
        <v>0</v>
      </c>
      <c r="J48" s="104">
        <v>10</v>
      </c>
      <c r="K48" s="104">
        <v>17</v>
      </c>
      <c r="L48" s="104">
        <v>16</v>
      </c>
      <c r="M48" s="104">
        <v>0</v>
      </c>
      <c r="N48" s="104">
        <v>0</v>
      </c>
      <c r="O48" s="104">
        <v>9</v>
      </c>
      <c r="P48" s="104">
        <v>11</v>
      </c>
      <c r="Q48" s="104">
        <v>15</v>
      </c>
      <c r="R48" s="104">
        <v>0</v>
      </c>
      <c r="S48" s="104">
        <v>9</v>
      </c>
      <c r="T48" s="104">
        <v>5</v>
      </c>
    </row>
    <row r="49" spans="1:20" s="6" customFormat="1" ht="18" customHeight="1">
      <c r="A49" s="107" t="s">
        <v>191</v>
      </c>
      <c r="B49" s="121" t="s">
        <v>84</v>
      </c>
      <c r="C49" s="108">
        <f t="shared" si="3"/>
        <v>109</v>
      </c>
      <c r="D49" s="108">
        <f t="shared" si="4"/>
        <v>107</v>
      </c>
      <c r="E49" s="104">
        <v>0</v>
      </c>
      <c r="F49" s="104">
        <v>7</v>
      </c>
      <c r="G49" s="104">
        <v>33</v>
      </c>
      <c r="H49" s="104">
        <v>0</v>
      </c>
      <c r="I49" s="104">
        <v>0</v>
      </c>
      <c r="J49" s="104">
        <v>12</v>
      </c>
      <c r="K49" s="104">
        <v>15</v>
      </c>
      <c r="L49" s="104">
        <v>7</v>
      </c>
      <c r="M49" s="104">
        <v>0</v>
      </c>
      <c r="N49" s="104">
        <v>0</v>
      </c>
      <c r="O49" s="104">
        <v>7</v>
      </c>
      <c r="P49" s="104">
        <v>9</v>
      </c>
      <c r="Q49" s="104">
        <v>14</v>
      </c>
      <c r="R49" s="104">
        <v>0</v>
      </c>
      <c r="S49" s="104">
        <v>3</v>
      </c>
      <c r="T49" s="104">
        <v>2</v>
      </c>
    </row>
    <row r="50" spans="1:20" s="6" customFormat="1" ht="18" customHeight="1">
      <c r="A50" s="107" t="s">
        <v>192</v>
      </c>
      <c r="B50" s="122" t="s">
        <v>231</v>
      </c>
      <c r="C50" s="108">
        <f t="shared" si="3"/>
        <v>164</v>
      </c>
      <c r="D50" s="108">
        <f t="shared" si="4"/>
        <v>159</v>
      </c>
      <c r="E50" s="104">
        <v>0</v>
      </c>
      <c r="F50" s="104">
        <v>5</v>
      </c>
      <c r="G50" s="104">
        <v>57</v>
      </c>
      <c r="H50" s="104">
        <v>0</v>
      </c>
      <c r="I50" s="104">
        <v>0</v>
      </c>
      <c r="J50" s="104">
        <v>9</v>
      </c>
      <c r="K50" s="104">
        <v>1</v>
      </c>
      <c r="L50" s="104">
        <v>20</v>
      </c>
      <c r="M50" s="104">
        <v>0</v>
      </c>
      <c r="N50" s="104">
        <v>0</v>
      </c>
      <c r="O50" s="104">
        <v>36</v>
      </c>
      <c r="P50" s="104">
        <v>0</v>
      </c>
      <c r="Q50" s="104">
        <v>17</v>
      </c>
      <c r="R50" s="104">
        <v>0</v>
      </c>
      <c r="S50" s="104">
        <v>14</v>
      </c>
      <c r="T50" s="104">
        <v>5</v>
      </c>
    </row>
    <row r="51" spans="1:20" ht="18" customHeight="1">
      <c r="A51" s="107" t="s">
        <v>193</v>
      </c>
      <c r="B51" s="121" t="s">
        <v>225</v>
      </c>
      <c r="C51" s="108">
        <f t="shared" si="3"/>
        <v>183</v>
      </c>
      <c r="D51" s="108">
        <f t="shared" si="4"/>
        <v>182</v>
      </c>
      <c r="E51" s="104">
        <v>0</v>
      </c>
      <c r="F51" s="104">
        <v>8</v>
      </c>
      <c r="G51" s="104">
        <v>54</v>
      </c>
      <c r="H51" s="104">
        <v>0</v>
      </c>
      <c r="I51" s="104">
        <v>0</v>
      </c>
      <c r="J51" s="104">
        <v>6</v>
      </c>
      <c r="K51" s="104">
        <v>23</v>
      </c>
      <c r="L51" s="104">
        <v>9</v>
      </c>
      <c r="M51" s="104">
        <v>0</v>
      </c>
      <c r="N51" s="104">
        <v>0</v>
      </c>
      <c r="O51" s="104">
        <v>22</v>
      </c>
      <c r="P51" s="104">
        <v>7</v>
      </c>
      <c r="Q51" s="104">
        <v>26</v>
      </c>
      <c r="R51" s="104">
        <v>0</v>
      </c>
      <c r="S51" s="104">
        <v>27</v>
      </c>
      <c r="T51" s="104">
        <v>1</v>
      </c>
    </row>
    <row r="52" spans="1:20" ht="18" customHeight="1">
      <c r="A52" s="107" t="s">
        <v>194</v>
      </c>
      <c r="B52" s="121" t="s">
        <v>85</v>
      </c>
      <c r="C52" s="108">
        <f t="shared" si="3"/>
        <v>129</v>
      </c>
      <c r="D52" s="108">
        <f t="shared" si="4"/>
        <v>122</v>
      </c>
      <c r="E52" s="104">
        <v>1</v>
      </c>
      <c r="F52" s="104">
        <v>6</v>
      </c>
      <c r="G52" s="104">
        <v>41</v>
      </c>
      <c r="H52" s="104">
        <v>0</v>
      </c>
      <c r="I52" s="104">
        <v>0</v>
      </c>
      <c r="J52" s="104">
        <v>4</v>
      </c>
      <c r="K52" s="104">
        <v>2</v>
      </c>
      <c r="L52" s="104">
        <v>20</v>
      </c>
      <c r="M52" s="104">
        <v>0</v>
      </c>
      <c r="N52" s="104">
        <v>0</v>
      </c>
      <c r="O52" s="104">
        <v>16</v>
      </c>
      <c r="P52" s="104">
        <v>18</v>
      </c>
      <c r="Q52" s="104">
        <v>14</v>
      </c>
      <c r="R52" s="104">
        <v>0</v>
      </c>
      <c r="S52" s="104">
        <v>0</v>
      </c>
      <c r="T52" s="104">
        <v>7</v>
      </c>
    </row>
    <row r="53" spans="1:20" ht="18" customHeight="1">
      <c r="A53" s="107" t="s">
        <v>195</v>
      </c>
      <c r="B53" s="121" t="s">
        <v>86</v>
      </c>
      <c r="C53" s="108">
        <f t="shared" si="3"/>
        <v>103</v>
      </c>
      <c r="D53" s="108">
        <f t="shared" si="4"/>
        <v>101</v>
      </c>
      <c r="E53" s="104">
        <v>0</v>
      </c>
      <c r="F53" s="104">
        <v>6</v>
      </c>
      <c r="G53" s="104">
        <v>35</v>
      </c>
      <c r="H53" s="104">
        <v>0</v>
      </c>
      <c r="I53" s="104">
        <v>0</v>
      </c>
      <c r="J53" s="104">
        <v>7</v>
      </c>
      <c r="K53" s="104">
        <v>3</v>
      </c>
      <c r="L53" s="104">
        <v>12</v>
      </c>
      <c r="M53" s="104">
        <v>0</v>
      </c>
      <c r="N53" s="104">
        <v>0</v>
      </c>
      <c r="O53" s="104">
        <v>12</v>
      </c>
      <c r="P53" s="104">
        <v>14</v>
      </c>
      <c r="Q53" s="104">
        <v>10</v>
      </c>
      <c r="R53" s="104">
        <v>1</v>
      </c>
      <c r="S53" s="104">
        <v>1</v>
      </c>
      <c r="T53" s="104">
        <v>2</v>
      </c>
    </row>
    <row r="54" spans="1:20" ht="18" customHeight="1">
      <c r="A54" s="107" t="s">
        <v>196</v>
      </c>
      <c r="B54" s="122" t="s">
        <v>226</v>
      </c>
      <c r="C54" s="108">
        <f t="shared" si="3"/>
        <v>95</v>
      </c>
      <c r="D54" s="108">
        <f t="shared" si="4"/>
        <v>93</v>
      </c>
      <c r="E54" s="104">
        <v>0</v>
      </c>
      <c r="F54" s="104">
        <v>6</v>
      </c>
      <c r="G54" s="104">
        <v>28</v>
      </c>
      <c r="H54" s="104">
        <v>0</v>
      </c>
      <c r="I54" s="104">
        <v>0</v>
      </c>
      <c r="J54" s="104">
        <v>4</v>
      </c>
      <c r="K54" s="104">
        <v>0</v>
      </c>
      <c r="L54" s="104">
        <v>16</v>
      </c>
      <c r="M54" s="104">
        <v>0</v>
      </c>
      <c r="N54" s="104">
        <v>0</v>
      </c>
      <c r="O54" s="104">
        <v>18</v>
      </c>
      <c r="P54" s="104">
        <v>9</v>
      </c>
      <c r="Q54" s="104">
        <v>11</v>
      </c>
      <c r="R54" s="104">
        <v>1</v>
      </c>
      <c r="S54" s="104">
        <v>0</v>
      </c>
      <c r="T54" s="104">
        <v>2</v>
      </c>
    </row>
    <row r="55" spans="1:20" ht="18" customHeight="1">
      <c r="A55" s="107" t="s">
        <v>197</v>
      </c>
      <c r="B55" s="123" t="s">
        <v>238</v>
      </c>
      <c r="C55" s="108">
        <f t="shared" si="3"/>
        <v>252</v>
      </c>
      <c r="D55" s="108">
        <f t="shared" si="4"/>
        <v>217</v>
      </c>
      <c r="E55" s="104">
        <v>1</v>
      </c>
      <c r="F55" s="104">
        <v>10</v>
      </c>
      <c r="G55" s="104">
        <v>79</v>
      </c>
      <c r="H55" s="104">
        <v>0</v>
      </c>
      <c r="I55" s="104">
        <v>1</v>
      </c>
      <c r="J55" s="104">
        <v>10</v>
      </c>
      <c r="K55" s="104">
        <v>2</v>
      </c>
      <c r="L55" s="104">
        <v>16</v>
      </c>
      <c r="M55" s="104">
        <v>0</v>
      </c>
      <c r="N55" s="104">
        <v>0</v>
      </c>
      <c r="O55" s="104">
        <v>38</v>
      </c>
      <c r="P55" s="104">
        <v>31</v>
      </c>
      <c r="Q55" s="104">
        <v>27</v>
      </c>
      <c r="R55" s="104">
        <v>0</v>
      </c>
      <c r="S55" s="104">
        <v>2</v>
      </c>
      <c r="T55" s="104">
        <v>35</v>
      </c>
    </row>
    <row r="56" spans="1:20" ht="18" customHeight="1">
      <c r="A56" s="107" t="s">
        <v>198</v>
      </c>
      <c r="B56" s="121" t="s">
        <v>87</v>
      </c>
      <c r="C56" s="108">
        <f t="shared" si="3"/>
        <v>155</v>
      </c>
      <c r="D56" s="108">
        <f t="shared" si="4"/>
        <v>153</v>
      </c>
      <c r="E56" s="104">
        <v>0</v>
      </c>
      <c r="F56" s="104">
        <v>7</v>
      </c>
      <c r="G56" s="104">
        <v>56</v>
      </c>
      <c r="H56" s="104">
        <v>0</v>
      </c>
      <c r="I56" s="104">
        <v>0</v>
      </c>
      <c r="J56" s="104">
        <v>14</v>
      </c>
      <c r="K56" s="104">
        <v>7</v>
      </c>
      <c r="L56" s="104">
        <v>13</v>
      </c>
      <c r="M56" s="104">
        <v>0</v>
      </c>
      <c r="N56" s="104">
        <v>0</v>
      </c>
      <c r="O56" s="104">
        <v>19</v>
      </c>
      <c r="P56" s="104">
        <v>3</v>
      </c>
      <c r="Q56" s="104">
        <v>17</v>
      </c>
      <c r="R56" s="104">
        <v>1</v>
      </c>
      <c r="S56" s="104">
        <v>16</v>
      </c>
      <c r="T56" s="104">
        <v>2</v>
      </c>
    </row>
    <row r="57" spans="1:20" ht="18" customHeight="1">
      <c r="A57" s="107" t="s">
        <v>199</v>
      </c>
      <c r="B57" s="123" t="s">
        <v>242</v>
      </c>
      <c r="C57" s="108">
        <f t="shared" si="3"/>
        <v>115</v>
      </c>
      <c r="D57" s="108">
        <f t="shared" si="4"/>
        <v>105</v>
      </c>
      <c r="E57" s="104"/>
      <c r="F57" s="104" t="s">
        <v>33</v>
      </c>
      <c r="G57" s="104" t="s">
        <v>188</v>
      </c>
      <c r="H57" s="104"/>
      <c r="I57" s="104"/>
      <c r="J57" s="104" t="s">
        <v>33</v>
      </c>
      <c r="K57" s="104" t="s">
        <v>31</v>
      </c>
      <c r="L57" s="104" t="s">
        <v>33</v>
      </c>
      <c r="M57" s="104"/>
      <c r="N57" s="104"/>
      <c r="O57" s="104">
        <v>0</v>
      </c>
      <c r="P57" s="104" t="s">
        <v>64</v>
      </c>
      <c r="Q57" s="104" t="s">
        <v>52</v>
      </c>
      <c r="R57" s="104"/>
      <c r="S57" s="104" t="s">
        <v>57</v>
      </c>
      <c r="T57" s="104" t="s">
        <v>49</v>
      </c>
    </row>
    <row r="58" spans="1:20" s="56" customFormat="1" ht="18" customHeight="1">
      <c r="A58" s="107" t="s">
        <v>200</v>
      </c>
      <c r="B58" s="123" t="s">
        <v>239</v>
      </c>
      <c r="C58" s="108">
        <f t="shared" si="3"/>
        <v>109</v>
      </c>
      <c r="D58" s="108">
        <f t="shared" si="4"/>
        <v>108</v>
      </c>
      <c r="E58" s="104">
        <v>0</v>
      </c>
      <c r="F58" s="104">
        <v>10</v>
      </c>
      <c r="G58" s="104">
        <v>37</v>
      </c>
      <c r="H58" s="104">
        <v>0</v>
      </c>
      <c r="I58" s="104">
        <v>0</v>
      </c>
      <c r="J58" s="104">
        <v>3</v>
      </c>
      <c r="K58" s="104">
        <v>0</v>
      </c>
      <c r="L58" s="104">
        <v>13</v>
      </c>
      <c r="M58" s="104">
        <v>0</v>
      </c>
      <c r="N58" s="104">
        <v>0</v>
      </c>
      <c r="O58" s="104">
        <v>21</v>
      </c>
      <c r="P58" s="104">
        <v>9</v>
      </c>
      <c r="Q58" s="104">
        <v>14</v>
      </c>
      <c r="R58" s="104">
        <v>0</v>
      </c>
      <c r="S58" s="104">
        <v>1</v>
      </c>
      <c r="T58" s="104">
        <v>1</v>
      </c>
    </row>
    <row r="59" spans="1:20" ht="18" customHeight="1">
      <c r="A59" s="107" t="s">
        <v>201</v>
      </c>
      <c r="B59" s="123" t="s">
        <v>246</v>
      </c>
      <c r="C59" s="108">
        <f t="shared" si="3"/>
        <v>0</v>
      </c>
      <c r="D59" s="108">
        <f t="shared" si="4"/>
        <v>0</v>
      </c>
      <c r="E59" s="104"/>
      <c r="F59" s="104"/>
      <c r="G59" s="104"/>
      <c r="H59" s="104"/>
      <c r="I59" s="104"/>
      <c r="J59" s="104"/>
      <c r="K59" s="104"/>
      <c r="L59" s="104"/>
      <c r="M59" s="104"/>
      <c r="N59" s="104"/>
      <c r="O59" s="104"/>
      <c r="P59" s="104"/>
      <c r="Q59" s="104"/>
      <c r="R59" s="104"/>
      <c r="S59" s="104"/>
      <c r="T59" s="104"/>
    </row>
    <row r="60" spans="1:20" ht="18" customHeight="1">
      <c r="A60" s="107" t="s">
        <v>202</v>
      </c>
      <c r="B60" s="121" t="s">
        <v>88</v>
      </c>
      <c r="C60" s="108">
        <f t="shared" si="3"/>
        <v>184</v>
      </c>
      <c r="D60" s="108">
        <f t="shared" si="4"/>
        <v>168</v>
      </c>
      <c r="E60" s="104">
        <v>0</v>
      </c>
      <c r="F60" s="104">
        <v>12</v>
      </c>
      <c r="G60" s="104">
        <v>58</v>
      </c>
      <c r="H60" s="104">
        <v>0</v>
      </c>
      <c r="I60" s="104">
        <v>0</v>
      </c>
      <c r="J60" s="104">
        <v>9</v>
      </c>
      <c r="K60" s="104">
        <v>2</v>
      </c>
      <c r="L60" s="104">
        <v>21</v>
      </c>
      <c r="M60" s="104">
        <v>0</v>
      </c>
      <c r="N60" s="104">
        <v>0</v>
      </c>
      <c r="O60" s="104">
        <v>20</v>
      </c>
      <c r="P60" s="104">
        <v>8</v>
      </c>
      <c r="Q60" s="104">
        <v>24</v>
      </c>
      <c r="R60" s="104">
        <v>2</v>
      </c>
      <c r="S60" s="104">
        <v>12</v>
      </c>
      <c r="T60" s="104">
        <v>16</v>
      </c>
    </row>
    <row r="61" spans="1:20" ht="18" customHeight="1">
      <c r="A61" s="107" t="s">
        <v>203</v>
      </c>
      <c r="B61" s="123" t="s">
        <v>241</v>
      </c>
      <c r="C61" s="108">
        <f t="shared" si="3"/>
        <v>150</v>
      </c>
      <c r="D61" s="108">
        <f t="shared" si="4"/>
        <v>148</v>
      </c>
      <c r="E61" s="104">
        <v>0</v>
      </c>
      <c r="F61" s="104">
        <v>6</v>
      </c>
      <c r="G61" s="104">
        <v>45</v>
      </c>
      <c r="H61" s="104">
        <v>0</v>
      </c>
      <c r="I61" s="104">
        <v>0</v>
      </c>
      <c r="J61" s="104">
        <v>4</v>
      </c>
      <c r="K61" s="104">
        <v>10</v>
      </c>
      <c r="L61" s="104">
        <v>14</v>
      </c>
      <c r="M61" s="104">
        <v>0</v>
      </c>
      <c r="N61" s="104">
        <v>0</v>
      </c>
      <c r="O61" s="104">
        <v>15</v>
      </c>
      <c r="P61" s="104">
        <v>14</v>
      </c>
      <c r="Q61" s="104">
        <v>24</v>
      </c>
      <c r="R61" s="104">
        <v>0</v>
      </c>
      <c r="S61" s="104">
        <v>16</v>
      </c>
      <c r="T61" s="104">
        <v>2</v>
      </c>
    </row>
    <row r="62" spans="1:20" ht="18" customHeight="1">
      <c r="A62" s="107" t="s">
        <v>204</v>
      </c>
      <c r="B62" s="123" t="s">
        <v>240</v>
      </c>
      <c r="C62" s="108">
        <f t="shared" si="3"/>
        <v>115</v>
      </c>
      <c r="D62" s="108">
        <f t="shared" si="4"/>
        <v>112</v>
      </c>
      <c r="E62" s="104">
        <v>0</v>
      </c>
      <c r="F62" s="104">
        <v>5</v>
      </c>
      <c r="G62" s="104">
        <v>43</v>
      </c>
      <c r="H62" s="104">
        <v>0</v>
      </c>
      <c r="I62" s="104">
        <v>1</v>
      </c>
      <c r="J62" s="104">
        <v>11</v>
      </c>
      <c r="K62" s="104">
        <v>1</v>
      </c>
      <c r="L62" s="104">
        <v>10</v>
      </c>
      <c r="M62" s="104">
        <v>0</v>
      </c>
      <c r="N62" s="104">
        <v>0</v>
      </c>
      <c r="O62" s="104">
        <v>15</v>
      </c>
      <c r="P62" s="104">
        <v>11</v>
      </c>
      <c r="Q62" s="104">
        <v>13</v>
      </c>
      <c r="R62" s="104">
        <v>2</v>
      </c>
      <c r="S62" s="104">
        <v>0</v>
      </c>
      <c r="T62" s="104">
        <v>3</v>
      </c>
    </row>
    <row r="63" spans="1:20" ht="18" customHeight="1">
      <c r="A63" s="107" t="s">
        <v>205</v>
      </c>
      <c r="B63" s="122" t="s">
        <v>232</v>
      </c>
      <c r="C63" s="108">
        <f t="shared" si="3"/>
        <v>134</v>
      </c>
      <c r="D63" s="108">
        <f t="shared" si="4"/>
        <v>114</v>
      </c>
      <c r="E63" s="104">
        <v>0</v>
      </c>
      <c r="F63" s="104">
        <v>3</v>
      </c>
      <c r="G63" s="104">
        <v>37</v>
      </c>
      <c r="H63" s="104">
        <v>0</v>
      </c>
      <c r="I63" s="104">
        <v>0</v>
      </c>
      <c r="J63" s="104">
        <v>7</v>
      </c>
      <c r="K63" s="104">
        <v>7</v>
      </c>
      <c r="L63" s="104">
        <v>13</v>
      </c>
      <c r="M63" s="104">
        <v>0</v>
      </c>
      <c r="N63" s="104">
        <v>0</v>
      </c>
      <c r="O63" s="104">
        <v>13</v>
      </c>
      <c r="P63" s="104">
        <v>9</v>
      </c>
      <c r="Q63" s="104">
        <v>14</v>
      </c>
      <c r="R63" s="104">
        <v>0</v>
      </c>
      <c r="S63" s="104">
        <v>11</v>
      </c>
      <c r="T63" s="104">
        <v>20</v>
      </c>
    </row>
    <row r="64" spans="1:20" ht="18" customHeight="1">
      <c r="A64" s="107" t="s">
        <v>206</v>
      </c>
      <c r="B64" s="121" t="s">
        <v>89</v>
      </c>
      <c r="C64" s="108">
        <f t="shared" si="3"/>
        <v>134</v>
      </c>
      <c r="D64" s="108">
        <f t="shared" si="4"/>
        <v>127</v>
      </c>
      <c r="E64" s="104">
        <v>0</v>
      </c>
      <c r="F64" s="104">
        <v>3</v>
      </c>
      <c r="G64" s="104">
        <v>39</v>
      </c>
      <c r="H64" s="104">
        <v>0</v>
      </c>
      <c r="I64" s="104">
        <v>0</v>
      </c>
      <c r="J64" s="104">
        <v>6</v>
      </c>
      <c r="K64" s="104">
        <v>6</v>
      </c>
      <c r="L64" s="104">
        <v>9</v>
      </c>
      <c r="M64" s="104">
        <v>0</v>
      </c>
      <c r="N64" s="104">
        <v>0</v>
      </c>
      <c r="O64" s="104">
        <v>13</v>
      </c>
      <c r="P64" s="104">
        <v>18</v>
      </c>
      <c r="Q64" s="104">
        <v>17</v>
      </c>
      <c r="R64" s="104">
        <v>0</v>
      </c>
      <c r="S64" s="104">
        <v>16</v>
      </c>
      <c r="T64" s="104">
        <v>7</v>
      </c>
    </row>
    <row r="65" spans="1:20" ht="18" customHeight="1">
      <c r="A65" s="107" t="s">
        <v>207</v>
      </c>
      <c r="B65" s="122" t="s">
        <v>245</v>
      </c>
      <c r="C65" s="108">
        <f t="shared" si="3"/>
        <v>172</v>
      </c>
      <c r="D65" s="108">
        <f t="shared" si="4"/>
        <v>158</v>
      </c>
      <c r="E65" s="104">
        <v>0</v>
      </c>
      <c r="F65" s="104">
        <v>7</v>
      </c>
      <c r="G65" s="104">
        <v>53</v>
      </c>
      <c r="H65" s="104">
        <v>0</v>
      </c>
      <c r="I65" s="104">
        <v>0</v>
      </c>
      <c r="J65" s="104">
        <v>7</v>
      </c>
      <c r="K65" s="104">
        <v>6</v>
      </c>
      <c r="L65" s="104">
        <v>26</v>
      </c>
      <c r="M65" s="104">
        <v>0</v>
      </c>
      <c r="N65" s="104">
        <v>0</v>
      </c>
      <c r="O65" s="104">
        <v>22</v>
      </c>
      <c r="P65" s="104">
        <v>3</v>
      </c>
      <c r="Q65" s="104">
        <v>23</v>
      </c>
      <c r="R65" s="104">
        <v>0</v>
      </c>
      <c r="S65" s="104">
        <v>11</v>
      </c>
      <c r="T65" s="104">
        <v>14</v>
      </c>
    </row>
    <row r="66" spans="1:20" ht="18" customHeight="1">
      <c r="A66" s="107" t="s">
        <v>208</v>
      </c>
      <c r="B66" s="122" t="s">
        <v>233</v>
      </c>
      <c r="C66" s="108">
        <f t="shared" si="3"/>
        <v>203</v>
      </c>
      <c r="D66" s="108">
        <f t="shared" si="4"/>
        <v>190</v>
      </c>
      <c r="E66" s="104">
        <v>0</v>
      </c>
      <c r="F66" s="104">
        <v>6</v>
      </c>
      <c r="G66" s="104">
        <v>55</v>
      </c>
      <c r="H66" s="104">
        <v>0</v>
      </c>
      <c r="I66" s="104">
        <v>0</v>
      </c>
      <c r="J66" s="104">
        <v>7</v>
      </c>
      <c r="K66" s="104">
        <v>7</v>
      </c>
      <c r="L66" s="104">
        <v>23</v>
      </c>
      <c r="M66" s="104">
        <v>0</v>
      </c>
      <c r="N66" s="104">
        <v>1</v>
      </c>
      <c r="O66" s="104">
        <v>57</v>
      </c>
      <c r="P66" s="104">
        <v>15</v>
      </c>
      <c r="Q66" s="104">
        <v>19</v>
      </c>
      <c r="R66" s="104">
        <v>0</v>
      </c>
      <c r="S66" s="104">
        <v>0</v>
      </c>
      <c r="T66" s="104">
        <v>13</v>
      </c>
    </row>
    <row r="67" spans="1:20" ht="18" customHeight="1">
      <c r="A67" s="107" t="s">
        <v>209</v>
      </c>
      <c r="B67" s="123" t="s">
        <v>250</v>
      </c>
      <c r="C67" s="108">
        <f t="shared" si="3"/>
        <v>0</v>
      </c>
      <c r="D67" s="108">
        <f t="shared" si="4"/>
        <v>0</v>
      </c>
      <c r="E67" s="104"/>
      <c r="F67" s="104"/>
      <c r="G67" s="104"/>
      <c r="H67" s="104"/>
      <c r="I67" s="104"/>
      <c r="J67" s="104"/>
      <c r="K67" s="104"/>
      <c r="L67" s="104"/>
      <c r="M67" s="104"/>
      <c r="N67" s="104"/>
      <c r="O67" s="104"/>
      <c r="P67" s="104"/>
      <c r="Q67" s="104"/>
      <c r="R67" s="104"/>
      <c r="S67" s="104"/>
      <c r="T67" s="104"/>
    </row>
    <row r="68" spans="1:20" ht="18" customHeight="1">
      <c r="A68" s="107" t="s">
        <v>210</v>
      </c>
      <c r="B68" s="121" t="s">
        <v>93</v>
      </c>
      <c r="C68" s="108">
        <f t="shared" si="3"/>
        <v>95</v>
      </c>
      <c r="D68" s="108">
        <f t="shared" si="4"/>
        <v>95</v>
      </c>
      <c r="E68" s="104">
        <v>0</v>
      </c>
      <c r="F68" s="104">
        <v>11</v>
      </c>
      <c r="G68" s="104">
        <v>29</v>
      </c>
      <c r="H68" s="104">
        <v>0</v>
      </c>
      <c r="I68" s="104">
        <v>0</v>
      </c>
      <c r="J68" s="104">
        <v>9</v>
      </c>
      <c r="K68" s="104">
        <v>4</v>
      </c>
      <c r="L68" s="104">
        <v>14</v>
      </c>
      <c r="M68" s="104">
        <v>0</v>
      </c>
      <c r="N68" s="104">
        <v>0</v>
      </c>
      <c r="O68" s="104">
        <v>5</v>
      </c>
      <c r="P68" s="104">
        <v>1</v>
      </c>
      <c r="Q68" s="104">
        <v>11</v>
      </c>
      <c r="R68" s="104">
        <v>0</v>
      </c>
      <c r="S68" s="104">
        <v>11</v>
      </c>
      <c r="T68" s="104">
        <v>0</v>
      </c>
    </row>
    <row r="69" spans="1:20" ht="18" customHeight="1">
      <c r="A69" s="107" t="s">
        <v>211</v>
      </c>
      <c r="B69" s="121" t="s">
        <v>90</v>
      </c>
      <c r="C69" s="108">
        <f t="shared" si="3"/>
        <v>111</v>
      </c>
      <c r="D69" s="108">
        <f t="shared" si="4"/>
        <v>111</v>
      </c>
      <c r="E69" s="104">
        <v>0</v>
      </c>
      <c r="F69" s="104">
        <v>7</v>
      </c>
      <c r="G69" s="104">
        <v>41</v>
      </c>
      <c r="H69" s="104">
        <v>0</v>
      </c>
      <c r="I69" s="104">
        <v>1</v>
      </c>
      <c r="J69" s="104">
        <v>8</v>
      </c>
      <c r="K69" s="104">
        <v>2</v>
      </c>
      <c r="L69" s="104">
        <v>13</v>
      </c>
      <c r="M69" s="104">
        <v>0</v>
      </c>
      <c r="N69" s="104">
        <v>0</v>
      </c>
      <c r="O69" s="104">
        <v>11</v>
      </c>
      <c r="P69" s="104">
        <v>12</v>
      </c>
      <c r="Q69" s="104">
        <v>14</v>
      </c>
      <c r="R69" s="104">
        <v>0</v>
      </c>
      <c r="S69" s="104">
        <v>2</v>
      </c>
      <c r="T69" s="104">
        <v>0</v>
      </c>
    </row>
    <row r="70" spans="1:20" ht="18" customHeight="1">
      <c r="A70" s="107" t="s">
        <v>212</v>
      </c>
      <c r="B70" s="121" t="s">
        <v>91</v>
      </c>
      <c r="C70" s="108">
        <f t="shared" si="3"/>
        <v>136</v>
      </c>
      <c r="D70" s="108">
        <f t="shared" si="4"/>
        <v>131</v>
      </c>
      <c r="E70" s="104">
        <v>0</v>
      </c>
      <c r="F70" s="104">
        <v>9</v>
      </c>
      <c r="G70" s="104">
        <v>45</v>
      </c>
      <c r="H70" s="104">
        <v>0</v>
      </c>
      <c r="I70" s="104">
        <v>0</v>
      </c>
      <c r="J70" s="104">
        <v>7</v>
      </c>
      <c r="K70" s="104">
        <v>3</v>
      </c>
      <c r="L70" s="104">
        <v>26</v>
      </c>
      <c r="M70" s="104">
        <v>0</v>
      </c>
      <c r="N70" s="104">
        <v>0</v>
      </c>
      <c r="O70" s="104">
        <v>12</v>
      </c>
      <c r="P70" s="104">
        <v>2</v>
      </c>
      <c r="Q70" s="104">
        <v>15</v>
      </c>
      <c r="R70" s="104">
        <v>0</v>
      </c>
      <c r="S70" s="104">
        <v>12</v>
      </c>
      <c r="T70" s="104">
        <v>5</v>
      </c>
    </row>
    <row r="71" spans="1:20" ht="18" customHeight="1">
      <c r="A71" s="107" t="s">
        <v>213</v>
      </c>
      <c r="B71" s="121" t="s">
        <v>92</v>
      </c>
      <c r="C71" s="108">
        <f t="shared" si="3"/>
        <v>299</v>
      </c>
      <c r="D71" s="108">
        <f t="shared" si="4"/>
        <v>290</v>
      </c>
      <c r="E71" s="104"/>
      <c r="F71" s="104">
        <v>7</v>
      </c>
      <c r="G71" s="104">
        <v>100</v>
      </c>
      <c r="H71" s="104"/>
      <c r="I71" s="104"/>
      <c r="J71" s="104">
        <v>14</v>
      </c>
      <c r="K71" s="104">
        <v>22</v>
      </c>
      <c r="L71" s="104">
        <v>38</v>
      </c>
      <c r="M71" s="104"/>
      <c r="N71" s="104"/>
      <c r="O71" s="104">
        <v>32</v>
      </c>
      <c r="P71" s="104">
        <v>4</v>
      </c>
      <c r="Q71" s="104">
        <v>37</v>
      </c>
      <c r="R71" s="104"/>
      <c r="S71" s="104">
        <v>36</v>
      </c>
      <c r="T71" s="104">
        <v>9</v>
      </c>
    </row>
    <row r="72" spans="1:20" ht="18" customHeight="1">
      <c r="A72" s="107" t="s">
        <v>214</v>
      </c>
      <c r="B72" s="122" t="s">
        <v>234</v>
      </c>
      <c r="C72" s="108">
        <f t="shared" si="3"/>
        <v>121</v>
      </c>
      <c r="D72" s="108">
        <f t="shared" si="4"/>
        <v>117</v>
      </c>
      <c r="E72" s="104">
        <v>0</v>
      </c>
      <c r="F72" s="104">
        <v>6</v>
      </c>
      <c r="G72" s="104">
        <v>44</v>
      </c>
      <c r="H72" s="104">
        <v>0</v>
      </c>
      <c r="I72" s="104">
        <v>0</v>
      </c>
      <c r="J72" s="104">
        <v>5</v>
      </c>
      <c r="K72" s="104">
        <v>2</v>
      </c>
      <c r="L72" s="104">
        <v>28</v>
      </c>
      <c r="M72" s="104">
        <v>0</v>
      </c>
      <c r="N72" s="104">
        <v>0</v>
      </c>
      <c r="O72" s="104">
        <v>12</v>
      </c>
      <c r="P72" s="104">
        <v>1</v>
      </c>
      <c r="Q72" s="104">
        <v>13</v>
      </c>
      <c r="R72" s="104">
        <v>0</v>
      </c>
      <c r="S72" s="104">
        <v>6</v>
      </c>
      <c r="T72" s="104">
        <v>4</v>
      </c>
    </row>
    <row r="73" spans="1:20" ht="18" customHeight="1">
      <c r="A73" s="107" t="s">
        <v>215</v>
      </c>
      <c r="B73" s="122" t="s">
        <v>235</v>
      </c>
      <c r="C73" s="108">
        <f t="shared" si="3"/>
        <v>127</v>
      </c>
      <c r="D73" s="108">
        <f t="shared" si="4"/>
        <v>114</v>
      </c>
      <c r="E73" s="104">
        <v>0</v>
      </c>
      <c r="F73" s="104">
        <v>8</v>
      </c>
      <c r="G73" s="104">
        <v>47</v>
      </c>
      <c r="H73" s="104">
        <v>0</v>
      </c>
      <c r="I73" s="104">
        <v>0</v>
      </c>
      <c r="J73" s="104">
        <v>3</v>
      </c>
      <c r="K73" s="104">
        <v>3</v>
      </c>
      <c r="L73" s="104">
        <v>16</v>
      </c>
      <c r="M73" s="104">
        <v>0</v>
      </c>
      <c r="N73" s="104">
        <v>0</v>
      </c>
      <c r="O73" s="104">
        <v>14</v>
      </c>
      <c r="P73" s="104">
        <v>7</v>
      </c>
      <c r="Q73" s="104">
        <v>11</v>
      </c>
      <c r="R73" s="104">
        <v>0</v>
      </c>
      <c r="S73" s="104">
        <v>5</v>
      </c>
      <c r="T73" s="104">
        <v>13</v>
      </c>
    </row>
    <row r="74" spans="1:20" ht="18" customHeight="1">
      <c r="A74" s="107" t="s">
        <v>216</v>
      </c>
      <c r="B74" s="121" t="s">
        <v>94</v>
      </c>
      <c r="C74" s="108">
        <f t="shared" si="3"/>
        <v>116</v>
      </c>
      <c r="D74" s="108">
        <f t="shared" si="4"/>
        <v>116</v>
      </c>
      <c r="E74" s="104">
        <v>0</v>
      </c>
      <c r="F74" s="104">
        <v>8</v>
      </c>
      <c r="G74" s="104">
        <v>33</v>
      </c>
      <c r="H74" s="104">
        <v>0</v>
      </c>
      <c r="I74" s="104">
        <v>0</v>
      </c>
      <c r="J74" s="104">
        <v>10</v>
      </c>
      <c r="K74" s="104">
        <v>3</v>
      </c>
      <c r="L74" s="104">
        <v>26</v>
      </c>
      <c r="M74" s="104">
        <v>0</v>
      </c>
      <c r="N74" s="104">
        <v>0</v>
      </c>
      <c r="O74" s="104">
        <v>13</v>
      </c>
      <c r="P74" s="104">
        <v>9</v>
      </c>
      <c r="Q74" s="104">
        <v>14</v>
      </c>
      <c r="R74" s="104">
        <v>0</v>
      </c>
      <c r="S74" s="104">
        <v>0</v>
      </c>
      <c r="T74" s="104">
        <v>0</v>
      </c>
    </row>
    <row r="75" spans="1:20" ht="18" customHeight="1">
      <c r="A75" s="107" t="s">
        <v>217</v>
      </c>
      <c r="B75" s="121" t="s">
        <v>95</v>
      </c>
      <c r="C75" s="108">
        <f t="shared" si="3"/>
        <v>118</v>
      </c>
      <c r="D75" s="108">
        <f t="shared" si="4"/>
        <v>116</v>
      </c>
      <c r="E75" s="104">
        <v>0</v>
      </c>
      <c r="F75" s="104">
        <v>7</v>
      </c>
      <c r="G75" s="104">
        <v>37</v>
      </c>
      <c r="H75" s="104">
        <v>0</v>
      </c>
      <c r="I75" s="104">
        <v>0</v>
      </c>
      <c r="J75" s="104">
        <v>10</v>
      </c>
      <c r="K75" s="104">
        <v>5</v>
      </c>
      <c r="L75" s="104">
        <v>16</v>
      </c>
      <c r="M75" s="104">
        <v>0</v>
      </c>
      <c r="N75" s="104">
        <v>0</v>
      </c>
      <c r="O75" s="104">
        <v>6</v>
      </c>
      <c r="P75" s="104">
        <v>5</v>
      </c>
      <c r="Q75" s="104">
        <v>13</v>
      </c>
      <c r="R75" s="104">
        <v>0</v>
      </c>
      <c r="S75" s="104">
        <v>17</v>
      </c>
      <c r="T75" s="104">
        <v>2</v>
      </c>
    </row>
    <row r="77" spans="1:20" ht="16.5">
      <c r="A77" s="64"/>
      <c r="B77" s="354" t="s">
        <v>97</v>
      </c>
      <c r="C77" s="354"/>
      <c r="D77" s="354"/>
      <c r="E77" s="46"/>
      <c r="F77" s="10"/>
      <c r="G77" s="10"/>
      <c r="H77" s="10"/>
      <c r="I77" s="10"/>
      <c r="J77" s="10"/>
      <c r="K77" s="10" t="s">
        <v>131</v>
      </c>
      <c r="L77" s="45"/>
      <c r="M77" s="355" t="s">
        <v>97</v>
      </c>
      <c r="N77" s="355"/>
      <c r="O77" s="355"/>
      <c r="P77" s="355"/>
      <c r="Q77" s="355"/>
      <c r="R77" s="355"/>
      <c r="S77" s="355"/>
      <c r="T77" s="355"/>
    </row>
    <row r="78" spans="1:20" ht="16.5">
      <c r="A78" s="64"/>
      <c r="B78" s="356" t="s">
        <v>132</v>
      </c>
      <c r="C78" s="356"/>
      <c r="D78" s="356"/>
      <c r="E78" s="46"/>
      <c r="F78" s="47"/>
      <c r="G78" s="47"/>
      <c r="H78" s="47"/>
      <c r="I78" s="47"/>
      <c r="J78" s="47"/>
      <c r="K78" s="47"/>
      <c r="L78" s="45"/>
      <c r="M78" s="357" t="s">
        <v>133</v>
      </c>
      <c r="N78" s="357"/>
      <c r="O78" s="357"/>
      <c r="P78" s="357"/>
      <c r="Q78" s="357"/>
      <c r="R78" s="357"/>
      <c r="S78" s="357"/>
      <c r="T78" s="357"/>
    </row>
    <row r="79" spans="2:20" ht="16.5">
      <c r="B79" s="320" t="s">
        <v>98</v>
      </c>
      <c r="C79" s="320"/>
      <c r="D79" s="320"/>
      <c r="M79" s="321" t="s">
        <v>99</v>
      </c>
      <c r="N79" s="321"/>
      <c r="O79" s="321"/>
      <c r="P79" s="321"/>
      <c r="Q79" s="321"/>
      <c r="R79" s="321"/>
      <c r="S79" s="321"/>
      <c r="T79" s="321"/>
    </row>
    <row r="80" spans="17:20" ht="15.75">
      <c r="Q80" s="6"/>
      <c r="R80" s="6"/>
      <c r="S80" s="6"/>
      <c r="T80" s="6"/>
    </row>
    <row r="81" spans="1:20" ht="15.75">
      <c r="A81" s="6"/>
      <c r="B81" s="6"/>
      <c r="C81" s="6"/>
      <c r="D81" s="6"/>
      <c r="E81" s="6"/>
      <c r="F81" s="6"/>
      <c r="G81" s="6"/>
      <c r="H81" s="6"/>
      <c r="I81" s="6"/>
      <c r="J81" s="6"/>
      <c r="K81" s="6"/>
      <c r="L81" s="6"/>
      <c r="M81" s="6"/>
      <c r="N81" s="6"/>
      <c r="O81" s="6"/>
      <c r="P81" s="6"/>
      <c r="Q81" s="6"/>
      <c r="R81" s="6"/>
      <c r="S81" s="6"/>
      <c r="T81" s="6"/>
    </row>
    <row r="82" spans="1:20" ht="15.75">
      <c r="A82" s="6"/>
      <c r="B82" s="6"/>
      <c r="C82" s="6"/>
      <c r="D82" s="6"/>
      <c r="E82" s="6"/>
      <c r="F82" s="6"/>
      <c r="G82" s="6"/>
      <c r="H82" s="6"/>
      <c r="I82" s="6"/>
      <c r="J82" s="6"/>
      <c r="K82" s="6"/>
      <c r="L82" s="6"/>
      <c r="M82" s="6"/>
      <c r="N82" s="6"/>
      <c r="O82" s="6"/>
      <c r="P82" s="6"/>
      <c r="Q82" s="6"/>
      <c r="R82" s="6"/>
      <c r="S82" s="6"/>
      <c r="T82" s="6"/>
    </row>
    <row r="83" spans="1:20" ht="15.75">
      <c r="A83" s="6"/>
      <c r="B83" s="6"/>
      <c r="C83" s="6"/>
      <c r="D83" s="6"/>
      <c r="E83" s="6"/>
      <c r="F83" s="6"/>
      <c r="G83" s="6"/>
      <c r="H83" s="6"/>
      <c r="I83" s="6"/>
      <c r="J83" s="6"/>
      <c r="K83" s="6"/>
      <c r="L83" s="6"/>
      <c r="M83" s="6"/>
      <c r="N83" s="6"/>
      <c r="O83" s="6"/>
      <c r="P83" s="6"/>
      <c r="Q83" s="6"/>
      <c r="R83" s="6"/>
      <c r="S83" s="6"/>
      <c r="T83" s="6"/>
    </row>
    <row r="88" ht="13.5">
      <c r="A88" s="65" t="s">
        <v>134</v>
      </c>
    </row>
    <row r="89" ht="12.75">
      <c r="B89" s="56" t="s">
        <v>135</v>
      </c>
    </row>
    <row r="90" ht="12.75">
      <c r="B90" s="56" t="s">
        <v>136</v>
      </c>
    </row>
    <row r="91" spans="1:20" ht="12.75">
      <c r="A91" s="56"/>
      <c r="B91" s="56"/>
      <c r="C91" s="56"/>
      <c r="D91" s="56"/>
      <c r="E91" s="56"/>
      <c r="F91" s="56"/>
      <c r="G91" s="56"/>
      <c r="H91" s="56"/>
      <c r="I91" s="56"/>
      <c r="J91" s="56"/>
      <c r="K91" s="56"/>
      <c r="L91" s="56"/>
      <c r="M91" s="56"/>
      <c r="N91" s="56"/>
      <c r="O91" s="56"/>
      <c r="P91" s="56"/>
      <c r="Q91" s="56"/>
      <c r="R91" s="56"/>
      <c r="S91" s="56"/>
      <c r="T91" s="56"/>
    </row>
  </sheetData>
  <sheetProtection/>
  <mergeCells count="27">
    <mergeCell ref="K9:L9"/>
    <mergeCell ref="M9:O9"/>
    <mergeCell ref="D2:N3"/>
    <mergeCell ref="A3:C3"/>
    <mergeCell ref="A4:C4"/>
    <mergeCell ref="D4:N4"/>
    <mergeCell ref="A5:C5"/>
    <mergeCell ref="A7:B10"/>
    <mergeCell ref="C7:C10"/>
    <mergeCell ref="A2:C2"/>
    <mergeCell ref="T7:T10"/>
    <mergeCell ref="D8:D10"/>
    <mergeCell ref="E8:S8"/>
    <mergeCell ref="E9:G9"/>
    <mergeCell ref="H9:J9"/>
    <mergeCell ref="P9:P10"/>
    <mergeCell ref="D7:S7"/>
    <mergeCell ref="R9:R10"/>
    <mergeCell ref="Q9:Q10"/>
    <mergeCell ref="S9:S10"/>
    <mergeCell ref="M79:T79"/>
    <mergeCell ref="B77:D77"/>
    <mergeCell ref="M77:T77"/>
    <mergeCell ref="B78:D78"/>
    <mergeCell ref="M78:T78"/>
    <mergeCell ref="A12:B12"/>
    <mergeCell ref="B79:D79"/>
  </mergeCells>
  <printOptions/>
  <pageMargins left="0.7086614173228347" right="0.7086614173228347" top="0.28" bottom="0.19" header="0.31496062992125984" footer="0.19"/>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7" customWidth="1"/>
    <col min="2" max="2" width="26.00390625" style="7" customWidth="1"/>
    <col min="3" max="3" width="16.625" style="7" customWidth="1"/>
    <col min="4" max="4" width="20.25390625" style="7" customWidth="1"/>
    <col min="5" max="5" width="12.625" style="7" customWidth="1"/>
    <col min="6" max="6" width="15.25390625" style="7" customWidth="1"/>
    <col min="7" max="7" width="12.375" style="7" customWidth="1"/>
    <col min="8" max="8" width="15.00390625" style="7" customWidth="1"/>
    <col min="9" max="16384" width="9.00390625" style="7" customWidth="1"/>
  </cols>
  <sheetData>
    <row r="1" spans="1:8" ht="19.5" customHeight="1">
      <c r="A1" s="380" t="s">
        <v>14</v>
      </c>
      <c r="B1" s="380"/>
      <c r="C1" s="206" t="s">
        <v>45</v>
      </c>
      <c r="D1" s="206"/>
      <c r="E1" s="206"/>
      <c r="F1" s="381" t="s">
        <v>41</v>
      </c>
      <c r="G1" s="381"/>
      <c r="H1" s="381"/>
    </row>
    <row r="2" spans="1:8" ht="33.75" customHeight="1">
      <c r="A2" s="382" t="s">
        <v>48</v>
      </c>
      <c r="B2" s="382"/>
      <c r="C2" s="206"/>
      <c r="D2" s="206"/>
      <c r="E2" s="206"/>
      <c r="F2" s="375" t="s">
        <v>42</v>
      </c>
      <c r="G2" s="375"/>
      <c r="H2" s="375"/>
    </row>
    <row r="3" spans="1:8" ht="19.5" customHeight="1">
      <c r="A3" s="13" t="s">
        <v>37</v>
      </c>
      <c r="B3" s="13"/>
      <c r="C3" s="31"/>
      <c r="D3" s="31"/>
      <c r="E3" s="31"/>
      <c r="F3" s="375" t="s">
        <v>43</v>
      </c>
      <c r="G3" s="375"/>
      <c r="H3" s="375"/>
    </row>
    <row r="4" spans="1:8" s="14" customFormat="1" ht="19.5" customHeight="1">
      <c r="A4" s="13"/>
      <c r="B4" s="13"/>
      <c r="D4" s="15"/>
      <c r="F4" s="16" t="s">
        <v>44</v>
      </c>
      <c r="G4" s="16"/>
      <c r="H4" s="16"/>
    </row>
    <row r="5" spans="1:8" s="30" customFormat="1" ht="36" customHeight="1">
      <c r="A5" s="393" t="s">
        <v>30</v>
      </c>
      <c r="B5" s="394"/>
      <c r="C5" s="397" t="s">
        <v>39</v>
      </c>
      <c r="D5" s="398"/>
      <c r="E5" s="399" t="s">
        <v>38</v>
      </c>
      <c r="F5" s="399"/>
      <c r="G5" s="399"/>
      <c r="H5" s="377"/>
    </row>
    <row r="6" spans="1:8" s="30" customFormat="1" ht="20.25" customHeight="1">
      <c r="A6" s="395"/>
      <c r="B6" s="396"/>
      <c r="C6" s="378" t="s">
        <v>4</v>
      </c>
      <c r="D6" s="378" t="s">
        <v>46</v>
      </c>
      <c r="E6" s="376" t="s">
        <v>40</v>
      </c>
      <c r="F6" s="377"/>
      <c r="G6" s="376" t="s">
        <v>47</v>
      </c>
      <c r="H6" s="377"/>
    </row>
    <row r="7" spans="1:8" s="30" customFormat="1" ht="52.5" customHeight="1">
      <c r="A7" s="395"/>
      <c r="B7" s="396"/>
      <c r="C7" s="379"/>
      <c r="D7" s="379"/>
      <c r="E7" s="12" t="s">
        <v>4</v>
      </c>
      <c r="F7" s="12" t="s">
        <v>7</v>
      </c>
      <c r="G7" s="12" t="s">
        <v>4</v>
      </c>
      <c r="H7" s="12" t="s">
        <v>7</v>
      </c>
    </row>
    <row r="8" spans="1:8" ht="15" customHeight="1">
      <c r="A8" s="384" t="s">
        <v>5</v>
      </c>
      <c r="B8" s="385"/>
      <c r="C8" s="17">
        <v>1</v>
      </c>
      <c r="D8" s="17" t="s">
        <v>23</v>
      </c>
      <c r="E8" s="17" t="s">
        <v>24</v>
      </c>
      <c r="F8" s="17" t="s">
        <v>31</v>
      </c>
      <c r="G8" s="17" t="s">
        <v>32</v>
      </c>
      <c r="H8" s="17" t="s">
        <v>33</v>
      </c>
    </row>
    <row r="9" spans="1:8" ht="26.25" customHeight="1">
      <c r="A9" s="386" t="s">
        <v>17</v>
      </c>
      <c r="B9" s="387"/>
      <c r="C9" s="17"/>
      <c r="D9" s="17"/>
      <c r="E9" s="17"/>
      <c r="F9" s="17"/>
      <c r="G9" s="17"/>
      <c r="H9" s="17"/>
    </row>
    <row r="10" spans="1:8" ht="24.75" customHeight="1">
      <c r="A10" s="18" t="s">
        <v>0</v>
      </c>
      <c r="B10" s="19" t="s">
        <v>8</v>
      </c>
      <c r="C10" s="11"/>
      <c r="D10" s="20"/>
      <c r="E10" s="20"/>
      <c r="F10" s="20"/>
      <c r="G10" s="20"/>
      <c r="H10" s="20"/>
    </row>
    <row r="11" spans="1:8" ht="24.75" customHeight="1">
      <c r="A11" s="21" t="s">
        <v>1</v>
      </c>
      <c r="B11" s="22" t="s">
        <v>9</v>
      </c>
      <c r="C11" s="11"/>
      <c r="D11" s="20"/>
      <c r="E11" s="20"/>
      <c r="F11" s="20"/>
      <c r="G11" s="20"/>
      <c r="H11" s="20"/>
    </row>
    <row r="12" spans="1:8" ht="24.75" customHeight="1">
      <c r="A12" s="23" t="s">
        <v>22</v>
      </c>
      <c r="B12" s="11" t="s">
        <v>10</v>
      </c>
      <c r="C12" s="11"/>
      <c r="D12" s="20"/>
      <c r="E12" s="20"/>
      <c r="F12" s="20"/>
      <c r="G12" s="20"/>
      <c r="H12" s="20"/>
    </row>
    <row r="13" spans="1:8" ht="24.75" customHeight="1">
      <c r="A13" s="23" t="s">
        <v>23</v>
      </c>
      <c r="B13" s="11" t="s">
        <v>10</v>
      </c>
      <c r="C13" s="11"/>
      <c r="D13" s="20"/>
      <c r="E13" s="20"/>
      <c r="F13" s="20"/>
      <c r="G13" s="20"/>
      <c r="H13" s="20"/>
    </row>
    <row r="14" spans="1:8" ht="24.75" customHeight="1">
      <c r="A14" s="23" t="s">
        <v>24</v>
      </c>
      <c r="B14" s="11" t="s">
        <v>10</v>
      </c>
      <c r="C14" s="11"/>
      <c r="D14" s="20"/>
      <c r="E14" s="20"/>
      <c r="F14" s="20"/>
      <c r="G14" s="20"/>
      <c r="H14" s="20"/>
    </row>
    <row r="15" spans="1:8" ht="24.75" customHeight="1">
      <c r="A15" s="23" t="s">
        <v>11</v>
      </c>
      <c r="B15" s="32" t="s">
        <v>11</v>
      </c>
      <c r="C15" s="24"/>
      <c r="D15" s="25"/>
      <c r="E15" s="25"/>
      <c r="F15" s="25"/>
      <c r="G15" s="25"/>
      <c r="H15" s="25"/>
    </row>
    <row r="16" spans="2:8" ht="16.5" customHeight="1">
      <c r="B16" s="388" t="s">
        <v>29</v>
      </c>
      <c r="C16" s="388"/>
      <c r="D16" s="33"/>
      <c r="E16" s="390" t="s">
        <v>12</v>
      </c>
      <c r="F16" s="390"/>
      <c r="G16" s="390"/>
      <c r="H16" s="390"/>
    </row>
    <row r="17" spans="2:8" ht="15.75" customHeight="1">
      <c r="B17" s="388"/>
      <c r="C17" s="388"/>
      <c r="D17" s="33"/>
      <c r="E17" s="391" t="s">
        <v>19</v>
      </c>
      <c r="F17" s="391"/>
      <c r="G17" s="391"/>
      <c r="H17" s="391"/>
    </row>
    <row r="18" spans="2:8" s="34" customFormat="1" ht="15.75" customHeight="1">
      <c r="B18" s="388"/>
      <c r="C18" s="388"/>
      <c r="D18" s="35"/>
      <c r="E18" s="392" t="s">
        <v>28</v>
      </c>
      <c r="F18" s="392"/>
      <c r="G18" s="392"/>
      <c r="H18" s="392"/>
    </row>
    <row r="20" ht="15.75">
      <c r="B20" s="26"/>
    </row>
    <row r="22" ht="15.75" hidden="1">
      <c r="A22" s="27" t="s">
        <v>21</v>
      </c>
    </row>
    <row r="23" spans="1:3" ht="15.75" hidden="1">
      <c r="A23" s="28"/>
      <c r="B23" s="389" t="s">
        <v>25</v>
      </c>
      <c r="C23" s="389"/>
    </row>
    <row r="24" spans="1:8" ht="15.75" customHeight="1" hidden="1">
      <c r="A24" s="29" t="s">
        <v>13</v>
      </c>
      <c r="B24" s="383" t="s">
        <v>26</v>
      </c>
      <c r="C24" s="383"/>
      <c r="D24" s="29"/>
      <c r="E24" s="29"/>
      <c r="F24" s="29"/>
      <c r="G24" s="29"/>
      <c r="H24" s="29"/>
    </row>
    <row r="25" spans="1:8" ht="15" customHeight="1" hidden="1">
      <c r="A25" s="29"/>
      <c r="B25" s="383" t="s">
        <v>27</v>
      </c>
      <c r="C25" s="383"/>
      <c r="D25" s="383"/>
      <c r="E25" s="29"/>
      <c r="F25" s="29"/>
      <c r="G25" s="29"/>
      <c r="H25" s="29"/>
    </row>
    <row r="26" spans="2:3" ht="15.75">
      <c r="B26" s="30"/>
      <c r="C26" s="30"/>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trannamdt1</cp:lastModifiedBy>
  <cp:lastPrinted>2016-04-08T20:18:41Z</cp:lastPrinted>
  <dcterms:created xsi:type="dcterms:W3CDTF">2004-03-07T02:36:29Z</dcterms:created>
  <dcterms:modified xsi:type="dcterms:W3CDTF">2016-08-11T05:18:18Z</dcterms:modified>
  <cp:category/>
  <cp:version/>
  <cp:contentType/>
  <cp:contentStatus/>
</cp:coreProperties>
</file>